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livery\Projects\EED\ED1xxxx\ED14107_Kent Air Quality Network\Data at Handover\Diffusion Tube Data\ZZ_To be uploaded\"/>
    </mc:Choice>
  </mc:AlternateContent>
  <xr:revisionPtr revIDLastSave="0" documentId="8_{9702CDE3-DFCB-4260-9855-6B298D3CE28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ite Information" sheetId="26" r:id="rId1"/>
    <sheet name="2022" sheetId="33" r:id="rId2"/>
    <sheet name="2021" sheetId="32" r:id="rId3"/>
    <sheet name="2020" sheetId="31" r:id="rId4"/>
    <sheet name="2019" sheetId="30" r:id="rId5"/>
    <sheet name="2018" sheetId="28" r:id="rId6"/>
    <sheet name="2017" sheetId="25" r:id="rId7"/>
    <sheet name="2016" sheetId="24" r:id="rId8"/>
    <sheet name="2015" sheetId="23" r:id="rId9"/>
    <sheet name="2014" sheetId="22" r:id="rId10"/>
    <sheet name="2013" sheetId="21" r:id="rId11"/>
    <sheet name="2012" sheetId="20" r:id="rId12"/>
    <sheet name="2011" sheetId="19" r:id="rId13"/>
    <sheet name="2010" sheetId="18" r:id="rId14"/>
    <sheet name="2009" sheetId="17" r:id="rId15"/>
    <sheet name="2008" sheetId="16" r:id="rId16"/>
    <sheet name="2007" sheetId="15" r:id="rId17"/>
    <sheet name="2006" sheetId="14" r:id="rId18"/>
    <sheet name="2005" sheetId="13" r:id="rId19"/>
    <sheet name="2004" sheetId="12" r:id="rId20"/>
    <sheet name="2003" sheetId="11" r:id="rId21"/>
    <sheet name="2002" sheetId="10" r:id="rId22"/>
    <sheet name="2001" sheetId="9" r:id="rId23"/>
    <sheet name="2000" sheetId="8" r:id="rId24"/>
    <sheet name="1999" sheetId="7" r:id="rId25"/>
    <sheet name="1998" sheetId="6" r:id="rId26"/>
    <sheet name="1997" sheetId="5" r:id="rId27"/>
    <sheet name="1996" sheetId="4" r:id="rId28"/>
    <sheet name="1995" sheetId="1" r:id="rId29"/>
    <sheet name="1994" sheetId="2" r:id="rId30"/>
    <sheet name="1993" sheetId="3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32" l="1"/>
  <c r="W5" i="32"/>
  <c r="W6" i="32"/>
  <c r="W7" i="32"/>
  <c r="W8" i="32"/>
  <c r="W9" i="32"/>
  <c r="W10" i="32"/>
  <c r="W11" i="32"/>
  <c r="W12" i="32"/>
  <c r="W13" i="32"/>
  <c r="W14" i="32"/>
  <c r="W15" i="32"/>
  <c r="W16" i="32"/>
  <c r="W17" i="32"/>
  <c r="W18" i="32"/>
  <c r="W19" i="32"/>
  <c r="W20" i="32"/>
  <c r="W21" i="32"/>
  <c r="W22" i="32"/>
  <c r="W23" i="32"/>
  <c r="W24" i="32"/>
  <c r="W25" i="32"/>
  <c r="W26" i="32"/>
  <c r="W27" i="32"/>
  <c r="W28" i="32"/>
  <c r="W29" i="32"/>
  <c r="W30" i="32"/>
  <c r="W31" i="32"/>
  <c r="W32" i="32"/>
  <c r="W33" i="32"/>
  <c r="W34" i="32"/>
  <c r="W35" i="32"/>
  <c r="W36" i="32"/>
  <c r="W37" i="32"/>
  <c r="W38" i="32"/>
  <c r="W39" i="32"/>
  <c r="W40" i="32"/>
  <c r="W41" i="32"/>
  <c r="W42" i="32"/>
  <c r="W43" i="32"/>
  <c r="W44" i="32"/>
  <c r="W45" i="32"/>
  <c r="W46" i="32"/>
  <c r="W47" i="32"/>
  <c r="W48" i="32"/>
  <c r="W49" i="32"/>
  <c r="W50" i="32"/>
  <c r="W3" i="32"/>
  <c r="V53" i="33"/>
  <c r="V52" i="33"/>
  <c r="V51" i="33"/>
  <c r="V50" i="33"/>
  <c r="W50" i="33" s="1"/>
  <c r="V49" i="33"/>
  <c r="W49" i="33" s="1"/>
  <c r="V48" i="33"/>
  <c r="W48" i="33" s="1"/>
  <c r="V47" i="33"/>
  <c r="W47" i="33" s="1"/>
  <c r="V46" i="33"/>
  <c r="W46" i="33" s="1"/>
  <c r="V45" i="33"/>
  <c r="W45" i="33" s="1"/>
  <c r="V44" i="33"/>
  <c r="W44" i="33" s="1"/>
  <c r="V43" i="33"/>
  <c r="W43" i="33" s="1"/>
  <c r="V42" i="33"/>
  <c r="W42" i="33" s="1"/>
  <c r="V41" i="33"/>
  <c r="W41" i="33" s="1"/>
  <c r="V40" i="33"/>
  <c r="W40" i="33" s="1"/>
  <c r="V39" i="33"/>
  <c r="W39" i="33" s="1"/>
  <c r="V38" i="33"/>
  <c r="W38" i="33" s="1"/>
  <c r="V37" i="33"/>
  <c r="W37" i="33" s="1"/>
  <c r="V36" i="33"/>
  <c r="W36" i="33" s="1"/>
  <c r="V35" i="33"/>
  <c r="W35" i="33" s="1"/>
  <c r="V34" i="33"/>
  <c r="W34" i="33" s="1"/>
  <c r="V33" i="33"/>
  <c r="W33" i="33" s="1"/>
  <c r="V32" i="33"/>
  <c r="W32" i="33" s="1"/>
  <c r="V31" i="33"/>
  <c r="W31" i="33" s="1"/>
  <c r="V30" i="33"/>
  <c r="W30" i="33" s="1"/>
  <c r="V29" i="33"/>
  <c r="W29" i="33" s="1"/>
  <c r="V28" i="33"/>
  <c r="W28" i="33" s="1"/>
  <c r="V27" i="33"/>
  <c r="W27" i="33" s="1"/>
  <c r="V26" i="33"/>
  <c r="W26" i="33" s="1"/>
  <c r="V25" i="33"/>
  <c r="W25" i="33" s="1"/>
  <c r="V24" i="33"/>
  <c r="W24" i="33" s="1"/>
  <c r="V23" i="33"/>
  <c r="W23" i="33" s="1"/>
  <c r="V22" i="33"/>
  <c r="W22" i="33" s="1"/>
  <c r="V20" i="33"/>
  <c r="W20" i="33" s="1"/>
  <c r="V19" i="33"/>
  <c r="W19" i="33" s="1"/>
  <c r="V21" i="33"/>
  <c r="W21" i="33" s="1"/>
  <c r="V18" i="33"/>
  <c r="W18" i="33" s="1"/>
  <c r="V17" i="33"/>
  <c r="W17" i="33" s="1"/>
  <c r="V16" i="33"/>
  <c r="W16" i="33" s="1"/>
  <c r="V15" i="33"/>
  <c r="W15" i="33" s="1"/>
  <c r="V14" i="33"/>
  <c r="W14" i="33" s="1"/>
  <c r="V13" i="33"/>
  <c r="W13" i="33" s="1"/>
  <c r="V12" i="33"/>
  <c r="W12" i="33" s="1"/>
  <c r="V11" i="33"/>
  <c r="W11" i="33" s="1"/>
  <c r="V10" i="33"/>
  <c r="W10" i="33" s="1"/>
  <c r="V9" i="33"/>
  <c r="W9" i="33" s="1"/>
  <c r="V8" i="33"/>
  <c r="W8" i="33" s="1"/>
  <c r="V7" i="33"/>
  <c r="W7" i="33" s="1"/>
  <c r="V6" i="33"/>
  <c r="W6" i="33" s="1"/>
  <c r="V5" i="33"/>
  <c r="W5" i="33" s="1"/>
  <c r="V4" i="33"/>
  <c r="W4" i="33" s="1"/>
  <c r="V3" i="33"/>
  <c r="W3" i="33" s="1"/>
  <c r="X2" i="33"/>
  <c r="V39" i="32"/>
  <c r="V40" i="32"/>
  <c r="V41" i="32"/>
  <c r="V42" i="32"/>
  <c r="V43" i="32"/>
  <c r="V24" i="32"/>
  <c r="V25" i="32"/>
  <c r="V26" i="32"/>
  <c r="V50" i="32" l="1"/>
  <c r="V51" i="32"/>
  <c r="V27" i="32"/>
  <c r="V28" i="32"/>
  <c r="V29" i="32"/>
  <c r="V4" i="32" l="1"/>
  <c r="V5" i="32"/>
  <c r="V6" i="32"/>
  <c r="V7" i="32"/>
  <c r="V8" i="32"/>
  <c r="V9" i="32"/>
  <c r="V10" i="32"/>
  <c r="V11" i="32"/>
  <c r="V12" i="32"/>
  <c r="V13" i="32"/>
  <c r="V14" i="32"/>
  <c r="V15" i="32"/>
  <c r="V16" i="32"/>
  <c r="V17" i="32"/>
  <c r="V18" i="32"/>
  <c r="V21" i="32"/>
  <c r="V19" i="32"/>
  <c r="V20" i="32"/>
  <c r="V22" i="32"/>
  <c r="V23" i="32"/>
  <c r="V30" i="32"/>
  <c r="V31" i="32"/>
  <c r="V32" i="32"/>
  <c r="V33" i="32"/>
  <c r="V34" i="32"/>
  <c r="V35" i="32"/>
  <c r="V36" i="32"/>
  <c r="V37" i="32"/>
  <c r="V38" i="32"/>
  <c r="V44" i="32"/>
  <c r="V45" i="32"/>
  <c r="V46" i="32"/>
  <c r="V47" i="32"/>
  <c r="V48" i="32"/>
  <c r="V49" i="32"/>
  <c r="V52" i="32"/>
  <c r="V53" i="32"/>
  <c r="V3" i="32"/>
  <c r="V4" i="31" l="1"/>
  <c r="W4" i="31" s="1"/>
  <c r="V5" i="31"/>
  <c r="W5" i="31" s="1"/>
  <c r="V6" i="31"/>
  <c r="W6" i="31" s="1"/>
  <c r="V7" i="31"/>
  <c r="W7" i="31" s="1"/>
  <c r="V8" i="31"/>
  <c r="W8" i="31" s="1"/>
  <c r="V9" i="31"/>
  <c r="W9" i="31" s="1"/>
  <c r="V10" i="31"/>
  <c r="W10" i="31" s="1"/>
  <c r="V11" i="31"/>
  <c r="W11" i="31" s="1"/>
  <c r="V12" i="31"/>
  <c r="W12" i="31" s="1"/>
  <c r="V13" i="31"/>
  <c r="W13" i="31" s="1"/>
  <c r="V14" i="31"/>
  <c r="W14" i="31" s="1"/>
  <c r="V15" i="31"/>
  <c r="W15" i="31" s="1"/>
  <c r="V16" i="31"/>
  <c r="W16" i="31" s="1"/>
  <c r="V17" i="31"/>
  <c r="W17" i="31" s="1"/>
  <c r="V18" i="31"/>
  <c r="W18" i="31" s="1"/>
  <c r="V19" i="31"/>
  <c r="W19" i="31" s="1"/>
  <c r="V20" i="31"/>
  <c r="W20" i="31" s="1"/>
  <c r="V21" i="31"/>
  <c r="W21" i="31" s="1"/>
  <c r="V22" i="31"/>
  <c r="W22" i="31" s="1"/>
  <c r="V23" i="31"/>
  <c r="W23" i="31" s="1"/>
  <c r="V24" i="31"/>
  <c r="W24" i="31" s="1"/>
  <c r="V25" i="31"/>
  <c r="W25" i="31" s="1"/>
  <c r="V26" i="31"/>
  <c r="W26" i="31" s="1"/>
  <c r="V27" i="31"/>
  <c r="W27" i="31" s="1"/>
  <c r="V28" i="31"/>
  <c r="W28" i="31" s="1"/>
  <c r="V29" i="31"/>
  <c r="W29" i="31" s="1"/>
  <c r="V30" i="31"/>
  <c r="W30" i="31" s="1"/>
  <c r="V31" i="31"/>
  <c r="W31" i="31" s="1"/>
  <c r="V32" i="31"/>
  <c r="W32" i="31" s="1"/>
  <c r="V33" i="31"/>
  <c r="W33" i="31" s="1"/>
  <c r="V34" i="31"/>
  <c r="W34" i="31" s="1"/>
  <c r="V35" i="31"/>
  <c r="W35" i="31" s="1"/>
  <c r="V36" i="31"/>
  <c r="W36" i="31" s="1"/>
  <c r="V37" i="31"/>
  <c r="W37" i="31" s="1"/>
  <c r="V38" i="31"/>
  <c r="W38" i="31" s="1"/>
  <c r="V39" i="31"/>
  <c r="W39" i="31" s="1"/>
  <c r="V40" i="31"/>
  <c r="W40" i="31" s="1"/>
  <c r="V41" i="31"/>
  <c r="W41" i="31" s="1"/>
  <c r="V42" i="31"/>
  <c r="W42" i="31" s="1"/>
  <c r="V43" i="31"/>
  <c r="W43" i="31" s="1"/>
  <c r="V44" i="31"/>
  <c r="W44" i="31" s="1"/>
  <c r="V45" i="31"/>
  <c r="W45" i="31" s="1"/>
  <c r="V46" i="31"/>
  <c r="W46" i="31" s="1"/>
  <c r="V47" i="31"/>
  <c r="W47" i="31" s="1"/>
  <c r="V48" i="31"/>
  <c r="W48" i="31" s="1"/>
  <c r="V49" i="31"/>
  <c r="W49" i="31" s="1"/>
  <c r="V50" i="31"/>
  <c r="W50" i="31" s="1"/>
  <c r="V51" i="31"/>
  <c r="W51" i="31" s="1"/>
  <c r="V52" i="31"/>
  <c r="W52" i="31" s="1"/>
  <c r="V3" i="31"/>
  <c r="W3" i="31" s="1"/>
  <c r="V3" i="30"/>
  <c r="X2" i="32" l="1"/>
  <c r="V33" i="30" l="1"/>
  <c r="V34" i="30"/>
  <c r="V28" i="30" l="1"/>
  <c r="V40" i="30"/>
  <c r="W40" i="30" s="1"/>
  <c r="V41" i="30"/>
  <c r="W41" i="30" s="1"/>
  <c r="V42" i="30"/>
  <c r="W42" i="30" s="1"/>
  <c r="V43" i="30"/>
  <c r="W43" i="30" s="1"/>
  <c r="V44" i="30"/>
  <c r="W44" i="30" s="1"/>
  <c r="V45" i="30"/>
  <c r="W45" i="30" s="1"/>
  <c r="V46" i="30"/>
  <c r="W46" i="30" s="1"/>
  <c r="V47" i="30"/>
  <c r="W47" i="30" s="1"/>
  <c r="V48" i="30"/>
  <c r="W48" i="30" s="1"/>
  <c r="V49" i="30"/>
  <c r="W49" i="30" s="1"/>
  <c r="V50" i="30"/>
  <c r="W50" i="30" s="1"/>
  <c r="V51" i="30"/>
  <c r="W51" i="30" s="1"/>
  <c r="X2" i="31" l="1"/>
  <c r="R4" i="28" l="1"/>
  <c r="R5" i="28"/>
  <c r="R6" i="28"/>
  <c r="R7" i="28"/>
  <c r="R8" i="28"/>
  <c r="S8" i="28" s="1"/>
  <c r="R9" i="28"/>
  <c r="S9" i="28" s="1"/>
  <c r="R10" i="28"/>
  <c r="S10" i="28" s="1"/>
  <c r="R11" i="28"/>
  <c r="S11" i="28" s="1"/>
  <c r="R12" i="28"/>
  <c r="S12" i="28" s="1"/>
  <c r="R13" i="28"/>
  <c r="S13" i="28" s="1"/>
  <c r="R14" i="28"/>
  <c r="S14" i="28" s="1"/>
  <c r="R15" i="28"/>
  <c r="S15" i="28" s="1"/>
  <c r="R16" i="28"/>
  <c r="S16" i="28" s="1"/>
  <c r="R17" i="28"/>
  <c r="S17" i="28" s="1"/>
  <c r="R18" i="28"/>
  <c r="S18" i="28" s="1"/>
  <c r="R19" i="28"/>
  <c r="S19" i="28" s="1"/>
  <c r="R20" i="28"/>
  <c r="S20" i="28" s="1"/>
  <c r="R21" i="28"/>
  <c r="S21" i="28" s="1"/>
  <c r="R22" i="28"/>
  <c r="S22" i="28" s="1"/>
  <c r="R23" i="28"/>
  <c r="S23" i="28" s="1"/>
  <c r="R24" i="28"/>
  <c r="S24" i="28" s="1"/>
  <c r="R25" i="28"/>
  <c r="S25" i="28" s="1"/>
  <c r="R26" i="28"/>
  <c r="S26" i="28" s="1"/>
  <c r="R27" i="28"/>
  <c r="S27" i="28" s="1"/>
  <c r="R28" i="28"/>
  <c r="S28" i="28" s="1"/>
  <c r="R29" i="28"/>
  <c r="S29" i="28" s="1"/>
  <c r="R30" i="28"/>
  <c r="S30" i="28" s="1"/>
  <c r="R31" i="28"/>
  <c r="S31" i="28" s="1"/>
  <c r="R32" i="28"/>
  <c r="S32" i="28" s="1"/>
  <c r="R33" i="28"/>
  <c r="S33" i="28" s="1"/>
  <c r="R34" i="28"/>
  <c r="S34" i="28" s="1"/>
  <c r="R35" i="28"/>
  <c r="S35" i="28" s="1"/>
  <c r="R36" i="28"/>
  <c r="R37" i="28"/>
  <c r="R38" i="28"/>
  <c r="S4" i="28"/>
  <c r="S5" i="28"/>
  <c r="S6" i="28"/>
  <c r="S7" i="28"/>
  <c r="S36" i="28"/>
  <c r="S37" i="28"/>
  <c r="S38" i="28"/>
  <c r="S39" i="28"/>
  <c r="V39" i="30" l="1"/>
  <c r="W39" i="30" s="1"/>
  <c r="V36" i="30" l="1"/>
  <c r="W36" i="30" s="1"/>
  <c r="V35" i="30"/>
  <c r="W35" i="30" s="1"/>
  <c r="W34" i="30"/>
  <c r="W33" i="30"/>
  <c r="V32" i="30"/>
  <c r="W32" i="30" s="1"/>
  <c r="V31" i="30"/>
  <c r="W31" i="30" s="1"/>
  <c r="V30" i="30"/>
  <c r="W30" i="30" s="1"/>
  <c r="V29" i="30"/>
  <c r="W29" i="30" s="1"/>
  <c r="W28" i="30"/>
  <c r="V27" i="30"/>
  <c r="W27" i="30" s="1"/>
  <c r="V26" i="30"/>
  <c r="W26" i="30" s="1"/>
  <c r="V25" i="30"/>
  <c r="W25" i="30" s="1"/>
  <c r="V24" i="30"/>
  <c r="W24" i="30" s="1"/>
  <c r="V23" i="30"/>
  <c r="W23" i="30" s="1"/>
  <c r="V22" i="30"/>
  <c r="W22" i="30" s="1"/>
  <c r="V21" i="30"/>
  <c r="W21" i="30" s="1"/>
  <c r="V20" i="30"/>
  <c r="W20" i="30" s="1"/>
  <c r="V19" i="30"/>
  <c r="W19" i="30" s="1"/>
  <c r="V18" i="30"/>
  <c r="W18" i="30" s="1"/>
  <c r="V17" i="30"/>
  <c r="W17" i="30" s="1"/>
  <c r="V16" i="30"/>
  <c r="W16" i="30" s="1"/>
  <c r="V15" i="30"/>
  <c r="W15" i="30" s="1"/>
  <c r="V14" i="30"/>
  <c r="W14" i="30" s="1"/>
  <c r="V13" i="30"/>
  <c r="W13" i="30" s="1"/>
  <c r="V12" i="30"/>
  <c r="W12" i="30" s="1"/>
  <c r="V11" i="30"/>
  <c r="W11" i="30" s="1"/>
  <c r="V10" i="30"/>
  <c r="W10" i="30" s="1"/>
  <c r="V9" i="30"/>
  <c r="W9" i="30" s="1"/>
  <c r="V8" i="30"/>
  <c r="W8" i="30" s="1"/>
  <c r="V7" i="30"/>
  <c r="W7" i="30" s="1"/>
  <c r="V6" i="30"/>
  <c r="W6" i="30" s="1"/>
  <c r="V5" i="30"/>
  <c r="W5" i="30" s="1"/>
  <c r="V4" i="30"/>
  <c r="W4" i="30" s="1"/>
  <c r="W3" i="30"/>
  <c r="X2" i="30"/>
  <c r="R3" i="28" l="1"/>
  <c r="S3" i="28" s="1"/>
  <c r="T2" i="28"/>
  <c r="R36" i="25" l="1"/>
  <c r="S36" i="25" s="1"/>
  <c r="R33" i="25" l="1"/>
  <c r="S33" i="25" s="1"/>
  <c r="R34" i="25"/>
  <c r="S34" i="25" s="1"/>
  <c r="R35" i="25"/>
  <c r="S35" i="25" s="1"/>
  <c r="R30" i="25"/>
  <c r="R31" i="25"/>
  <c r="S31" i="25" s="1"/>
  <c r="R32" i="25"/>
  <c r="S32" i="25" s="1"/>
  <c r="R27" i="25"/>
  <c r="R28" i="25"/>
  <c r="R29" i="25"/>
  <c r="S28" i="25" l="1"/>
  <c r="S29" i="25"/>
  <c r="S30" i="25"/>
  <c r="R4" i="25"/>
  <c r="S4" i="25" s="1"/>
  <c r="R5" i="25"/>
  <c r="S5" i="25" s="1"/>
  <c r="R6" i="25"/>
  <c r="S6" i="25" s="1"/>
  <c r="R7" i="25"/>
  <c r="S7" i="25" s="1"/>
  <c r="R8" i="25"/>
  <c r="S8" i="25" s="1"/>
  <c r="R9" i="25"/>
  <c r="S9" i="25" s="1"/>
  <c r="R10" i="25"/>
  <c r="S10" i="25" s="1"/>
  <c r="R11" i="25"/>
  <c r="S11" i="25" s="1"/>
  <c r="R12" i="25"/>
  <c r="S12" i="25" s="1"/>
  <c r="R13" i="25"/>
  <c r="S13" i="25" s="1"/>
  <c r="R14" i="25"/>
  <c r="S14" i="25" s="1"/>
  <c r="R15" i="25"/>
  <c r="S15" i="25" s="1"/>
  <c r="R16" i="25"/>
  <c r="S16" i="25" s="1"/>
  <c r="R17" i="25"/>
  <c r="S17" i="25" s="1"/>
  <c r="R18" i="25"/>
  <c r="S18" i="25" s="1"/>
  <c r="R19" i="25"/>
  <c r="S19" i="25" s="1"/>
  <c r="R20" i="25"/>
  <c r="S20" i="25" s="1"/>
  <c r="R21" i="25"/>
  <c r="S21" i="25" s="1"/>
  <c r="R22" i="25"/>
  <c r="S22" i="25" s="1"/>
  <c r="R23" i="25"/>
  <c r="S23" i="25" s="1"/>
  <c r="R24" i="25"/>
  <c r="S24" i="25" s="1"/>
  <c r="R25" i="25"/>
  <c r="S25" i="25" s="1"/>
  <c r="R26" i="25"/>
  <c r="S26" i="25" s="1"/>
  <c r="S27" i="25"/>
  <c r="R7" i="3" l="1"/>
  <c r="R6" i="3"/>
  <c r="R5" i="3"/>
  <c r="R4" i="3"/>
  <c r="R3" i="3"/>
  <c r="T2" i="3"/>
  <c r="R9" i="2"/>
  <c r="R8" i="2"/>
  <c r="R7" i="2"/>
  <c r="R6" i="2"/>
  <c r="R5" i="2"/>
  <c r="R4" i="2"/>
  <c r="R3" i="2"/>
  <c r="T2" i="2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T2" i="1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T2" i="4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T2" i="5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T2" i="6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T2" i="7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T2" i="8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3" i="9"/>
  <c r="T2" i="9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30" i="14"/>
  <c r="R29" i="14"/>
  <c r="R28" i="14"/>
  <c r="R27" i="14"/>
  <c r="R26" i="14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28" i="19"/>
  <c r="R27" i="19"/>
  <c r="R26" i="19"/>
  <c r="R25" i="19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27" i="20"/>
  <c r="R26" i="20"/>
  <c r="R25" i="20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26" i="22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R9" i="24"/>
  <c r="R8" i="24"/>
  <c r="R7" i="24"/>
  <c r="R6" i="24"/>
  <c r="R5" i="24"/>
  <c r="R4" i="24"/>
  <c r="R3" i="24"/>
  <c r="T2" i="24"/>
  <c r="R3" i="25"/>
  <c r="S3" i="25" s="1"/>
  <c r="T2" i="25"/>
</calcChain>
</file>

<file path=xl/sharedStrings.xml><?xml version="1.0" encoding="utf-8"?>
<sst xmlns="http://schemas.openxmlformats.org/spreadsheetml/2006/main" count="4646" uniqueCount="295">
  <si>
    <t>Tunbridge Wells District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</si>
  <si>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</si>
  <si>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</si>
  <si>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</si>
  <si>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</si>
  <si>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</si>
  <si>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</si>
  <si>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</si>
  <si>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</si>
  <si>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</si>
  <si>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</si>
  <si>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</si>
  <si>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</si>
  <si>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</si>
  <si>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</si>
  <si>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TW01</t>
  </si>
  <si>
    <t>62 LONDON ROAD, SOUTHBOROUGH, TUNBRIDGE WELLS</t>
  </si>
  <si>
    <t>-</t>
  </si>
  <si>
    <t>TW02</t>
  </si>
  <si>
    <t>11 THE HURST, TUNBRIDGE WELLS</t>
  </si>
  <si>
    <t>TW04</t>
  </si>
  <si>
    <t>8 MURTON NEALE CLOSE, HAWKHURST</t>
  </si>
  <si>
    <t>Site closed, relocated to high street changed to roadside site.</t>
  </si>
  <si>
    <t>TW05</t>
  </si>
  <si>
    <t>8 PINEWOOD GARDENS, SOUTHBOROUGH, TUNBRIDGE WELLS</t>
  </si>
  <si>
    <t>Site closed end of 2008</t>
  </si>
  <si>
    <t>TW06</t>
  </si>
  <si>
    <t>4 SURREY CLOSE, TUNBRIDGE WELLS</t>
  </si>
  <si>
    <t>TW07</t>
  </si>
  <si>
    <t>High Street, T. Wells</t>
  </si>
  <si>
    <t>KERBSIDE</t>
  </si>
  <si>
    <t>TW12</t>
  </si>
  <si>
    <t>Monson Road, T. Wells</t>
  </si>
  <si>
    <t>TW13</t>
  </si>
  <si>
    <t>The Broadway, Lamberhurst</t>
  </si>
  <si>
    <t>TW14</t>
  </si>
  <si>
    <t>Stone Street, Cranbrook</t>
  </si>
  <si>
    <t>TW15</t>
  </si>
  <si>
    <t>North Road, Goudhurst</t>
  </si>
  <si>
    <t>TW19</t>
  </si>
  <si>
    <t>Maidstone Road, Paddock Wood</t>
  </si>
  <si>
    <t>TW20</t>
  </si>
  <si>
    <t>Mount Ephraim, T. Wells</t>
  </si>
  <si>
    <t>TW21</t>
  </si>
  <si>
    <t>Victoria Road, T. Wells</t>
  </si>
  <si>
    <t>TW22</t>
  </si>
  <si>
    <t>Pembury Road, T. Wells</t>
  </si>
  <si>
    <t>TW23</t>
  </si>
  <si>
    <t>Neville Gate, T. Wells</t>
  </si>
  <si>
    <t>URBAN BACKGROUND</t>
  </si>
  <si>
    <t>TW24</t>
  </si>
  <si>
    <t>OPP. STILL LANE, 22/24 LONDON ROAD, SOUTHBOROUGH, TUNBRIDGE WELLS</t>
  </si>
  <si>
    <t>TW25</t>
  </si>
  <si>
    <t>Flying Dutchman</t>
  </si>
  <si>
    <t>ROADSIDE</t>
  </si>
  <si>
    <t>TW26</t>
  </si>
  <si>
    <t>Flying Dutchman Tube 2</t>
  </si>
  <si>
    <t>TW27</t>
  </si>
  <si>
    <t>Flying Dutchman Tube 3</t>
  </si>
  <si>
    <t>TW28</t>
  </si>
  <si>
    <t>Traffic Island St John Road Tu</t>
  </si>
  <si>
    <t>Triplicate Exposure</t>
  </si>
  <si>
    <t>TW29</t>
  </si>
  <si>
    <t>TW30</t>
  </si>
  <si>
    <t>TW31</t>
  </si>
  <si>
    <t>London Road Mt Epraim junction</t>
  </si>
  <si>
    <t>Triplicate exposure</t>
  </si>
  <si>
    <t>TW32</t>
  </si>
  <si>
    <t>TW33</t>
  </si>
  <si>
    <t>TW34</t>
  </si>
  <si>
    <t>The Cutout St John Road TW AQ</t>
  </si>
  <si>
    <t>Triplicate exposure, co-location with real time monitoring.</t>
  </si>
  <si>
    <t>TW35</t>
  </si>
  <si>
    <t>TW36</t>
  </si>
  <si>
    <t>TW38</t>
  </si>
  <si>
    <t>Pembury Road, By Severn Springs, Tunbridge Wells</t>
  </si>
  <si>
    <t>Triplicate site</t>
  </si>
  <si>
    <t>TW40</t>
  </si>
  <si>
    <t>Major Yorks/The Pantiles, By Swan Hotel, The Pantiles</t>
  </si>
  <si>
    <t>TW41</t>
  </si>
  <si>
    <t>by 38 The Pantiles, London Rd/Pantiles, Tunbridge Wells</t>
  </si>
  <si>
    <t>TW42</t>
  </si>
  <si>
    <t>8 The Colonade, Rye Road, Hawkhurst</t>
  </si>
  <si>
    <t>TW43</t>
  </si>
  <si>
    <t>Junction Church Rd/Clarence Rd, Tunbridge Wells</t>
  </si>
  <si>
    <t>New Site July 2009</t>
  </si>
  <si>
    <t>TW44</t>
  </si>
  <si>
    <t>Junction Crescent Rd/Calverly, Tunbridge Wells</t>
  </si>
  <si>
    <t>New Tube July 2009</t>
  </si>
  <si>
    <t>TW45</t>
  </si>
  <si>
    <t>Seven Springs Cheshire Home, By Temp AQ Station</t>
  </si>
  <si>
    <t>Temp Triple Site by Real time monitoring station.</t>
  </si>
  <si>
    <t>TW46</t>
  </si>
  <si>
    <t>A26, Eridge Road, Tunbridge Wells</t>
  </si>
  <si>
    <t>TW47</t>
  </si>
  <si>
    <t>The Grove, Tunbridge Wells, Kent</t>
  </si>
  <si>
    <t>32 High St, Pembury</t>
  </si>
  <si>
    <t>TW48</t>
  </si>
  <si>
    <t>Norfolk Road, Tunbridge Wells</t>
  </si>
  <si>
    <t>Started Jan 2012, closed end May 2012.</t>
  </si>
  <si>
    <t>TW49</t>
  </si>
  <si>
    <t>Spring, The Pantiles</t>
  </si>
  <si>
    <t>URBAN</t>
  </si>
  <si>
    <t>TW50</t>
  </si>
  <si>
    <t>A264 Mt Ephraim</t>
  </si>
  <si>
    <t>TW51</t>
  </si>
  <si>
    <t>1 Western Road</t>
  </si>
  <si>
    <t>TW52</t>
  </si>
  <si>
    <t>7 Western Road</t>
  </si>
  <si>
    <t>TW53</t>
  </si>
  <si>
    <t>Warrington Road, Paddock Wood</t>
  </si>
  <si>
    <t>TW54</t>
  </si>
  <si>
    <t>Union House, Tunbridge Wells</t>
  </si>
  <si>
    <t>TW55</t>
  </si>
  <si>
    <t>Basell Road opposite Macalls park., Paddock Wood</t>
  </si>
  <si>
    <t>TW60</t>
  </si>
  <si>
    <t>12 Goarse Road</t>
  </si>
  <si>
    <t>SUBURBAN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</si>
  <si>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</si>
  <si>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</si>
  <si>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</si>
  <si>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</si>
  <si>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</si>
  <si>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</si>
  <si>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</si>
  <si>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</si>
  <si>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</si>
  <si>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</si>
  <si>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</si>
  <si>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</si>
  <si>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</si>
  <si>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</si>
  <si>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</si>
  <si>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Tunbridge Wells District NO2 diffusion tube results for (Jan - Dec 2016) µg m-3</t>
  </si>
  <si>
    <t>Tunbridge Wells District NO2 diffusion tube results for (Jan - Dec 2015) µg m-3</t>
  </si>
  <si>
    <t>Tunbridge Wells District NO2 diffusion tube results for (Jan - Dec 2014) µg m-3</t>
  </si>
  <si>
    <t>Tunbridge Wells District NO2 diffusion tube results for (Jan - Dec 2013) µg m-3</t>
  </si>
  <si>
    <t>Tunbridge Wells District NO2 diffusion tube results for (Jan - Dec 2012) µg m-3</t>
  </si>
  <si>
    <t>Tunbridge Wells District NO2 diffusion tube results for (Jan - Dec 2011) µg m-3</t>
  </si>
  <si>
    <t>Tunbridge Wells District NO2 diffusion tube results for (Jan - Dec 2010) µg m-3</t>
  </si>
  <si>
    <t>Tunbridge Wells District NO2 diffusion tube results for (Jan - Dec 2009) µg m-3</t>
  </si>
  <si>
    <t>Tunbridge Wells District NO2 diffusion tube results for (Jan - Dec 2008) µg m-3</t>
  </si>
  <si>
    <t>Tunbridge Wells District NO2 diffusion tube results for (Jan - Dec 2007) µg m-3</t>
  </si>
  <si>
    <t>Tunbridge Wells District NO2 diffusion tube results for (Jan - Dec 2006) µg m-3</t>
  </si>
  <si>
    <t>Tunbridge Wells District NO2 diffusion tube results for (Jan - Dec 2005) µg m-3</t>
  </si>
  <si>
    <t>Tunbridge Wells District NO2 diffusion tube results for (Jan - Dec 2004) µg m-3</t>
  </si>
  <si>
    <t>Tunbridge Wells District NO2 diffusion tube results for (Jan - Dec 2003) µg m-3</t>
  </si>
  <si>
    <t>Tunbridge Wells District NO2 diffusion tube results for (Jan - Dec 2002) µg m-3</t>
  </si>
  <si>
    <t>Tunbridge Wells District NO2 diffusion tube results for (Jan - Dec 2001) µg m-3</t>
  </si>
  <si>
    <t>Tunbridge Wells District NO2 diffusion tube results for (Jan - Dec 2000) µg m-3</t>
  </si>
  <si>
    <t>Tunbridge Wells District NO2 diffusion tube results for (Jan - Dec 1999) µg m-3</t>
  </si>
  <si>
    <t>Tunbridge Wells District NO2 diffusion tube results for (Jan - Dec 1998) µg m-3</t>
  </si>
  <si>
    <t>Tunbridge Wells District NO2 diffusion tube results for (Jan - Dec 1997) µg m-3</t>
  </si>
  <si>
    <t>Tunbridge Wells District NO2 diffusion tube results for (Jan - Dec 1996) µg m-3</t>
  </si>
  <si>
    <t>Tunbridge Wells District NO2 diffusion tube results for (Jan - Dec 1995) µg m-3</t>
  </si>
  <si>
    <t>Tunbridge Wells District NO2 diffusion tube results for (Jan - Dec 1994) µg m-3</t>
  </si>
  <si>
    <t>Tunbridge Wells District NO2 diffusion tube results for (Jan - Dec 1993) µg m-3</t>
  </si>
  <si>
    <t>32 Lipstraps lane, TN2 3AA</t>
  </si>
  <si>
    <t>2 Lipstraps lane, TN2 3BS</t>
  </si>
  <si>
    <t>TW 56</t>
  </si>
  <si>
    <t>TW 57</t>
  </si>
  <si>
    <t>TW 58</t>
  </si>
  <si>
    <t>TW56</t>
  </si>
  <si>
    <t>TW57</t>
  </si>
  <si>
    <t>TW58</t>
  </si>
  <si>
    <t>Tunbridge Wells District NO2 diffusion tube results for (Jan - Dec 2018) µg m-3</t>
  </si>
  <si>
    <t>TW34.1</t>
  </si>
  <si>
    <t>TW34.2</t>
  </si>
  <si>
    <t>TW34.3</t>
  </si>
  <si>
    <t>TW61</t>
  </si>
  <si>
    <t>5 Warwick Park TN2 5TA</t>
  </si>
  <si>
    <t>Pembury High Street</t>
  </si>
  <si>
    <t>TW62</t>
  </si>
  <si>
    <t>TW63</t>
  </si>
  <si>
    <t>Cranbrook Road, Hawkhurst</t>
  </si>
  <si>
    <t>Badsell Road opposite Macalls park., Paddock Wood</t>
  </si>
  <si>
    <t>TW64</t>
  </si>
  <si>
    <t>TW65</t>
  </si>
  <si>
    <t>Junction of Rodmell Road/ Warwick Park</t>
  </si>
  <si>
    <t>Eridge Road/Ramslye Road bus stop</t>
  </si>
  <si>
    <t>missing</t>
  </si>
  <si>
    <t>N/A</t>
  </si>
  <si>
    <t xml:space="preserve">AQMS internal St Johns (inside the monitoring station) </t>
  </si>
  <si>
    <t>TW997</t>
  </si>
  <si>
    <r>
      <t xml:space="preserve">Union House, Tunbridge Wells - </t>
    </r>
    <r>
      <rPr>
        <sz val="12"/>
        <color rgb="FFFF0000"/>
        <rFont val="Times New Roman"/>
        <family val="1"/>
      </rPr>
      <t>NOW 65</t>
    </r>
  </si>
  <si>
    <t>warwick park field</t>
  </si>
  <si>
    <t>warwick park road</t>
  </si>
  <si>
    <t>TW61.3</t>
  </si>
  <si>
    <t>TW61.1</t>
  </si>
  <si>
    <t>Cranbrook Road, Hawkhurst Smugglers rest</t>
  </si>
  <si>
    <t>NA</t>
  </si>
  <si>
    <r>
      <t xml:space="preserve">8 The Colonade, Rye Road, Hawkhurst </t>
    </r>
    <r>
      <rPr>
        <sz val="12"/>
        <color rgb="FFFF0000"/>
        <rFont val="Times New Roman"/>
        <family val="1"/>
      </rPr>
      <t>NOW 63</t>
    </r>
  </si>
  <si>
    <t>TW66</t>
  </si>
  <si>
    <t xml:space="preserve">8 The Colonade, Rye Road, Hawkhurst </t>
  </si>
  <si>
    <t>8 The Colonade, Rye Road, Hawkhurst re-opened site</t>
  </si>
  <si>
    <t>Happy Garden Chinese, Highgate Hill, Hawkhurst</t>
  </si>
  <si>
    <t>Old Infant School, Cranbrook Road, Hawkhurst</t>
  </si>
  <si>
    <t>Near Substation, Cranbrook Road, Hawkhurst</t>
  </si>
  <si>
    <t>Outside 8/9 Cranbrook Road, Hawkhurst</t>
  </si>
  <si>
    <t>2 Liptraps lane, TN2 3BS</t>
  </si>
  <si>
    <t>32 Liptraps lane, TN2 3AA</t>
  </si>
  <si>
    <t>TW71</t>
  </si>
  <si>
    <t>Tunbridge Wells District NO2 diffusion tube results for (Jan - Dec 2019) µg m-3</t>
  </si>
  <si>
    <t>Tube on post just besides of entrance next to Seven Springs Home</t>
  </si>
  <si>
    <t>TW72</t>
  </si>
  <si>
    <t>TW73</t>
  </si>
  <si>
    <t>TW74</t>
  </si>
  <si>
    <t>Cranbrook Road, Hawkhurst Smugglers Rest triplicate (new January 2020)</t>
  </si>
  <si>
    <t>Southborough new flats (new January 2020)</t>
  </si>
  <si>
    <t>Summervale Rd (new January 2020)</t>
  </si>
  <si>
    <t>Papa Johns (new January 2020)</t>
  </si>
  <si>
    <t>Rodmell Road - closed</t>
  </si>
  <si>
    <t xml:space="preserve">Cranbrook Road, Hawkhurst Smugglers Rest </t>
  </si>
  <si>
    <t>Distance from nearest road (m)</t>
  </si>
  <si>
    <t>Height (m)</t>
  </si>
  <si>
    <t>Nearest receptor</t>
  </si>
  <si>
    <t>status</t>
  </si>
  <si>
    <r>
      <t xml:space="preserve">Pembury Road, By Seven Springs, Tunbridge Wells </t>
    </r>
    <r>
      <rPr>
        <sz val="12"/>
        <color theme="5"/>
        <rFont val="Times New Roman"/>
        <family val="1"/>
      </rPr>
      <t>(now Site 71)</t>
    </r>
  </si>
  <si>
    <r>
      <t xml:space="preserve">Union House, Tunbridge Wells </t>
    </r>
    <r>
      <rPr>
        <sz val="12"/>
        <color theme="5" tint="-0.249977111117893"/>
        <rFont val="Times New Roman"/>
        <family val="1"/>
      </rPr>
      <t>(now Site 65)</t>
    </r>
  </si>
  <si>
    <t>20`</t>
  </si>
  <si>
    <r>
      <t>AQMS internal St Johns (inside the monitoring station)</t>
    </r>
    <r>
      <rPr>
        <sz val="12"/>
        <color theme="9" tint="-0.249977111117893"/>
        <rFont val="Times New Roman"/>
        <family val="1"/>
      </rPr>
      <t xml:space="preserve"> From August 2019, 66 became a HH Tube</t>
    </r>
  </si>
  <si>
    <t>TW66 HH</t>
  </si>
  <si>
    <t>TW67 HH</t>
  </si>
  <si>
    <t>TW68 HH</t>
  </si>
  <si>
    <t>TW69 HH</t>
  </si>
  <si>
    <t>TW70 HH</t>
  </si>
  <si>
    <t>TW75</t>
  </si>
  <si>
    <t>TW76</t>
  </si>
  <si>
    <t>107 Forest Road by Lyle Pub (New Mar 20)</t>
  </si>
  <si>
    <t>5.9m</t>
  </si>
  <si>
    <t>4.0m</t>
  </si>
  <si>
    <t>25,4</t>
  </si>
  <si>
    <t>6 Bayhall Road (New May 20)</t>
  </si>
  <si>
    <t>Carpet Shop Cranbrook Road Hawkhurst (New April 20)</t>
  </si>
  <si>
    <t>TW77 HH</t>
  </si>
  <si>
    <t>TW63.1 HH</t>
  </si>
  <si>
    <t>TW63.2 HH</t>
  </si>
  <si>
    <t>TW63.3 HH</t>
  </si>
  <si>
    <t>/</t>
  </si>
  <si>
    <t>6 Bayhall Road (New May 20) (HH9 tube)</t>
  </si>
  <si>
    <t>misssing</t>
  </si>
  <si>
    <t>TW77</t>
  </si>
  <si>
    <t>Tunbridge Wells District NO2 diffusion tube results for (Jan - Dec 2021) µg m-3</t>
  </si>
  <si>
    <t>TW78 HH</t>
  </si>
  <si>
    <t>TW80 HH</t>
  </si>
  <si>
    <t>TW81HH</t>
  </si>
  <si>
    <t>By Café and Opp Post Office Road HH 9 New Feb 21</t>
  </si>
  <si>
    <t>on drainpipe of 1 Hurstlea High St HH HH10 New Feb 21</t>
  </si>
  <si>
    <t>Cranbrook Stone Street HH11 new Feb 21</t>
  </si>
  <si>
    <t>Goudhurst Chemist on the High St HH12 New Feb 21</t>
  </si>
  <si>
    <t>TW82</t>
  </si>
  <si>
    <t>TW83</t>
  </si>
  <si>
    <t>Pembury Road - By Dorin Court Pembury Rd TN2 3RH New Feb 21</t>
  </si>
  <si>
    <t>TW84</t>
  </si>
  <si>
    <t>Carrs Corner Roundabout Crescent Road TN1 2UN  New Feb 21</t>
  </si>
  <si>
    <t>TW85</t>
  </si>
  <si>
    <t>TW86</t>
  </si>
  <si>
    <t>68 Camden road TW TN1 2QP Rosie Baylis New Feb 21</t>
  </si>
  <si>
    <t>TW87</t>
  </si>
  <si>
    <t>By TW free school Mount Ephraim TN4 8FA New Feb 21</t>
  </si>
  <si>
    <t>TW88</t>
  </si>
  <si>
    <t>Langton Green Road/ Third Street LG TN3 0ER New Feb 21</t>
  </si>
  <si>
    <t>Rusthall High Street - Laudrette TN4 8RW New Feb 21</t>
  </si>
  <si>
    <t>Liptraps lane (opp Robin Hood Pub) New Jan 21</t>
  </si>
  <si>
    <t>50 Camden Road TW TN1 2QD Alisha Barbers new Feb 21</t>
  </si>
  <si>
    <t>Southborough new flats</t>
  </si>
  <si>
    <t>Summervale Road</t>
  </si>
  <si>
    <t xml:space="preserve">Papa Johns </t>
  </si>
  <si>
    <t>6 Bayhall Road ( prev HH9 tube in 2020)</t>
  </si>
  <si>
    <t xml:space="preserve">107 Forest Road by Lyle Pub </t>
  </si>
  <si>
    <t>5.0m</t>
  </si>
  <si>
    <t>3.3m</t>
  </si>
  <si>
    <t>3.1m</t>
  </si>
  <si>
    <t>1m</t>
  </si>
  <si>
    <t>0.75m</t>
  </si>
  <si>
    <t>0.5m</t>
  </si>
  <si>
    <t>TW89 HH</t>
  </si>
  <si>
    <t>2m</t>
  </si>
  <si>
    <t>20m</t>
  </si>
  <si>
    <t>x</t>
  </si>
  <si>
    <t>Lamppost opp the Colonade (by all Saints Lodge) New May 21 HH13</t>
  </si>
  <si>
    <t>3.0m</t>
  </si>
  <si>
    <t>1.6m</t>
  </si>
  <si>
    <t>0m</t>
  </si>
  <si>
    <t>4.5m</t>
  </si>
  <si>
    <t>1.8m</t>
  </si>
  <si>
    <t>15m</t>
  </si>
  <si>
    <t>3.4m</t>
  </si>
  <si>
    <t>2.8m</t>
  </si>
  <si>
    <t>9m</t>
  </si>
  <si>
    <t>Missing</t>
  </si>
  <si>
    <t>&lt;0.5</t>
  </si>
  <si>
    <t>Tunbridge Wells District NO2 diffusion tube results for (Jan - Dec 2022) µg m-3</t>
  </si>
  <si>
    <t>TW79 HH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</si>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</sst>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2"/>
      <name val="Times New Roman"/>
      <family val="2"/>
    </font>
    <font>
      <sz val="12"/>
      <color rgb="FFFF0000"/>
      <name val="Times New Roman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2"/>
    </font>
    <font>
      <sz val="12"/>
      <color theme="5"/>
      <name val="Times New Roman"/>
      <family val="1"/>
    </font>
    <font>
      <sz val="12"/>
      <color theme="5" tint="-0.249977111117893"/>
      <name val="Times New Roman"/>
      <family val="1"/>
    </font>
    <font>
      <sz val="12"/>
      <color theme="9" tint="-0.249977111117893"/>
      <name val="Times New Roman"/>
      <family val="1"/>
    </font>
    <font>
      <b/>
      <sz val="12"/>
      <color rgb="FFFF000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14" fontId="0" fillId="0" borderId="0" xfId="0" applyNumberFormat="1"/>
    <xf numFmtId="0" fontId="2" fillId="0" borderId="0" xfId="0" applyFont="1"/>
    <xf numFmtId="164" fontId="0" fillId="0" borderId="0" xfId="0" applyNumberFormat="1"/>
    <xf numFmtId="0" fontId="3" fillId="0" borderId="0" xfId="0" applyFont="1"/>
    <xf numFmtId="165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0" fillId="2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0" fillId="4" borderId="1" xfId="0" applyFill="1" applyBorder="1"/>
    <xf numFmtId="0" fontId="3" fillId="4" borderId="1" xfId="0" applyFont="1" applyFill="1" applyBorder="1"/>
    <xf numFmtId="0" fontId="0" fillId="0" borderId="1" xfId="0" applyBorder="1"/>
    <xf numFmtId="164" fontId="0" fillId="4" borderId="1" xfId="0" applyNumberFormat="1" applyFill="1" applyBorder="1"/>
    <xf numFmtId="0" fontId="0" fillId="0" borderId="1" xfId="0" applyFill="1" applyBorder="1"/>
    <xf numFmtId="0" fontId="0" fillId="5" borderId="1" xfId="0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center"/>
    </xf>
    <xf numFmtId="0" fontId="7" fillId="6" borderId="0" xfId="0" applyFont="1" applyFill="1" applyBorder="1"/>
    <xf numFmtId="0" fontId="7" fillId="6" borderId="0" xfId="0" applyFont="1" applyFill="1"/>
    <xf numFmtId="0" fontId="0" fillId="6" borderId="0" xfId="0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2" fillId="0" borderId="0" xfId="0" applyFont="1"/>
    <xf numFmtId="0" fontId="0" fillId="0" borderId="0" xfId="0" applyFill="1" applyBorder="1" applyAlignment="1">
      <alignment horizontal="center"/>
    </xf>
    <xf numFmtId="0" fontId="0" fillId="6" borderId="1" xfId="0" applyFill="1" applyBorder="1"/>
    <xf numFmtId="0" fontId="0" fillId="3" borderId="2" xfId="0" applyFill="1" applyBorder="1" applyAlignment="1">
      <alignment horizontal="center"/>
    </xf>
    <xf numFmtId="0" fontId="7" fillId="0" borderId="0" xfId="0" applyFont="1"/>
    <xf numFmtId="0" fontId="7" fillId="6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6" borderId="0" xfId="0" applyFont="1" applyFill="1" applyBorder="1"/>
    <xf numFmtId="0" fontId="12" fillId="6" borderId="0" xfId="0" applyFont="1" applyFill="1"/>
    <xf numFmtId="0" fontId="0" fillId="6" borderId="0" xfId="0" applyFill="1"/>
    <xf numFmtId="0" fontId="7" fillId="6" borderId="0" xfId="0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0" fontId="3" fillId="6" borderId="0" xfId="0" applyFont="1" applyFill="1" applyBorder="1"/>
    <xf numFmtId="0" fontId="8" fillId="6" borderId="0" xfId="0" applyFont="1" applyFill="1" applyBorder="1"/>
    <xf numFmtId="0" fontId="3" fillId="6" borderId="0" xfId="0" applyFont="1" applyFill="1"/>
    <xf numFmtId="0" fontId="0" fillId="5" borderId="3" xfId="0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7" borderId="0" xfId="0" applyFont="1" applyFill="1"/>
    <xf numFmtId="0" fontId="7" fillId="7" borderId="0" xfId="0" applyFont="1" applyFill="1" applyBorder="1"/>
    <xf numFmtId="0" fontId="7" fillId="6" borderId="1" xfId="0" applyFont="1" applyFill="1" applyBorder="1"/>
    <xf numFmtId="0" fontId="7" fillId="7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164" fontId="0" fillId="8" borderId="0" xfId="0" applyNumberFormat="1" applyFill="1" applyAlignment="1">
      <alignment horizontal="center"/>
    </xf>
    <xf numFmtId="0" fontId="3" fillId="8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zoomScale="75" zoomScaleNormal="75" workbookViewId="0">
      <pane xSplit="2" ySplit="2" topLeftCell="C42" activePane="bottomRight" state="frozen"/>
      <selection pane="topRight" activeCell="C1" sqref="C1"/>
      <selection pane="bottomLeft" activeCell="A3" sqref="A3"/>
      <selection pane="bottomRight" activeCell="B59" sqref="B59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10.125" bestFit="1" customWidth="1"/>
    <col min="7" max="8" width="9.75" bestFit="1" customWidth="1"/>
    <col min="9" max="9" width="20" bestFit="1" customWidth="1"/>
    <col min="10" max="10" width="22" bestFit="1" customWidth="1"/>
    <col min="11" max="12" width="10.125" bestFit="1" customWidth="1"/>
    <col min="13" max="13" width="71.125" bestFit="1" customWidth="1"/>
  </cols>
  <sheetData>
    <row r="1" spans="1:13" ht="20.25" x14ac:dyDescent="0.3">
      <c r="A1" s="2" t="s">
        <v>0</v>
      </c>
      <c r="M1" t="s">
        <v>1</v>
      </c>
    </row>
    <row r="2" spans="1:13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13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51.157215000000001</v>
      </c>
      <c r="G3">
        <v>0.25944</v>
      </c>
      <c r="H3">
        <v>120</v>
      </c>
      <c r="I3">
        <v>2.4</v>
      </c>
      <c r="J3">
        <v>1.8</v>
      </c>
      <c r="K3" s="1">
        <v>33967</v>
      </c>
      <c r="L3" t="s">
        <v>17</v>
      </c>
      <c r="M3" t="s">
        <v>17</v>
      </c>
    </row>
    <row r="4" spans="1:13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51.148600999999999</v>
      </c>
      <c r="G4">
        <v>0.28618700000000002</v>
      </c>
      <c r="H4">
        <v>100</v>
      </c>
      <c r="I4">
        <v>2.4</v>
      </c>
      <c r="J4" t="s">
        <v>17</v>
      </c>
      <c r="K4" s="1">
        <v>33967</v>
      </c>
      <c r="L4" t="s">
        <v>17</v>
      </c>
      <c r="M4" t="s">
        <v>17</v>
      </c>
    </row>
    <row r="5" spans="1:13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51.049520999999999</v>
      </c>
      <c r="G5">
        <v>0.51245399999999997</v>
      </c>
      <c r="H5">
        <v>100</v>
      </c>
      <c r="I5">
        <v>2.4</v>
      </c>
      <c r="J5" t="s">
        <v>17</v>
      </c>
      <c r="K5" s="1">
        <v>25569</v>
      </c>
      <c r="L5" s="1">
        <v>39820</v>
      </c>
      <c r="M5" t="s">
        <v>22</v>
      </c>
    </row>
    <row r="6" spans="1:13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51.159883000000001</v>
      </c>
      <c r="G6">
        <v>0.26100000000000001</v>
      </c>
      <c r="H6">
        <v>120</v>
      </c>
      <c r="I6">
        <v>2.4</v>
      </c>
      <c r="J6" t="s">
        <v>17</v>
      </c>
      <c r="K6" s="1">
        <v>33967</v>
      </c>
      <c r="L6" s="1">
        <v>39820</v>
      </c>
      <c r="M6" t="s">
        <v>25</v>
      </c>
    </row>
    <row r="7" spans="1:13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51.117846</v>
      </c>
      <c r="G7">
        <v>0.248945</v>
      </c>
      <c r="H7">
        <v>115</v>
      </c>
      <c r="I7">
        <v>2.4</v>
      </c>
      <c r="J7" t="s">
        <v>17</v>
      </c>
      <c r="K7" s="1">
        <v>33967</v>
      </c>
      <c r="L7" t="s">
        <v>17</v>
      </c>
      <c r="M7" t="s">
        <v>17</v>
      </c>
    </row>
    <row r="8" spans="1:13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51.126638</v>
      </c>
      <c r="G8">
        <v>0.259376</v>
      </c>
      <c r="H8" t="s">
        <v>17</v>
      </c>
      <c r="I8">
        <v>2.63</v>
      </c>
      <c r="J8">
        <v>3.4</v>
      </c>
      <c r="K8" s="1">
        <v>34578</v>
      </c>
      <c r="L8" t="s">
        <v>17</v>
      </c>
      <c r="M8" t="s">
        <v>17</v>
      </c>
    </row>
    <row r="9" spans="1:13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51.132899999999999</v>
      </c>
      <c r="G9">
        <v>0.26111099999999998</v>
      </c>
      <c r="H9" t="s">
        <v>17</v>
      </c>
      <c r="I9">
        <v>2.37</v>
      </c>
      <c r="J9">
        <v>1.8</v>
      </c>
      <c r="K9" s="1">
        <v>34608</v>
      </c>
      <c r="L9" t="s">
        <v>17</v>
      </c>
      <c r="M9" t="s">
        <v>17</v>
      </c>
    </row>
    <row r="10" spans="1:13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51.100637999999996</v>
      </c>
      <c r="G10">
        <v>0.39095099999999999</v>
      </c>
      <c r="H10" t="s">
        <v>17</v>
      </c>
      <c r="I10">
        <v>3</v>
      </c>
      <c r="J10" t="s">
        <v>17</v>
      </c>
      <c r="K10" s="1">
        <v>34790</v>
      </c>
      <c r="L10" s="1">
        <v>39820</v>
      </c>
      <c r="M10" t="s">
        <v>17</v>
      </c>
    </row>
    <row r="11" spans="1:13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51.096702000000001</v>
      </c>
      <c r="G11">
        <v>0.53500899999999996</v>
      </c>
      <c r="H11" t="s">
        <v>17</v>
      </c>
      <c r="I11">
        <v>3</v>
      </c>
      <c r="J11" t="s">
        <v>17</v>
      </c>
      <c r="K11" s="1">
        <v>34790</v>
      </c>
      <c r="L11" s="1">
        <v>39820</v>
      </c>
      <c r="M11" t="s">
        <v>17</v>
      </c>
    </row>
    <row r="12" spans="1:13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51.112692000000003</v>
      </c>
      <c r="G12">
        <v>0.46015600000000001</v>
      </c>
      <c r="H12" t="s">
        <v>17</v>
      </c>
      <c r="I12">
        <v>3</v>
      </c>
      <c r="J12" t="s">
        <v>17</v>
      </c>
      <c r="K12" s="1">
        <v>34790</v>
      </c>
      <c r="L12" s="1">
        <v>39820</v>
      </c>
      <c r="M12" t="s">
        <v>17</v>
      </c>
    </row>
    <row r="13" spans="1:13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51.178106</v>
      </c>
      <c r="G13">
        <v>0.38494200000000001</v>
      </c>
      <c r="H13" t="s">
        <v>17</v>
      </c>
      <c r="I13">
        <v>2.52</v>
      </c>
      <c r="J13">
        <v>1.84</v>
      </c>
      <c r="K13" s="1">
        <v>34881</v>
      </c>
      <c r="L13" t="s">
        <v>17</v>
      </c>
      <c r="M13" t="s">
        <v>17</v>
      </c>
    </row>
    <row r="14" spans="1:13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51.135596</v>
      </c>
      <c r="G14">
        <v>0.261243</v>
      </c>
      <c r="H14" t="s">
        <v>17</v>
      </c>
      <c r="I14">
        <v>2.33</v>
      </c>
      <c r="J14">
        <v>1.7</v>
      </c>
      <c r="K14" s="1">
        <v>35004</v>
      </c>
      <c r="L14" t="s">
        <v>17</v>
      </c>
      <c r="M14" t="s">
        <v>17</v>
      </c>
    </row>
    <row r="15" spans="1:13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51.135485000000003</v>
      </c>
      <c r="G15">
        <v>0.266955</v>
      </c>
      <c r="H15" t="s">
        <v>17</v>
      </c>
      <c r="I15">
        <v>2.41</v>
      </c>
      <c r="J15">
        <v>1.9</v>
      </c>
      <c r="K15" s="1">
        <v>35004</v>
      </c>
      <c r="L15" t="s">
        <v>17</v>
      </c>
      <c r="M15" t="s">
        <v>17</v>
      </c>
    </row>
    <row r="16" spans="1:13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51.132595000000002</v>
      </c>
      <c r="G16">
        <v>0.27682000000000001</v>
      </c>
      <c r="H16" t="s">
        <v>17</v>
      </c>
      <c r="I16">
        <v>2.3199999999999998</v>
      </c>
      <c r="J16">
        <v>1.04</v>
      </c>
      <c r="K16" s="1">
        <v>35004</v>
      </c>
      <c r="L16" t="s">
        <v>17</v>
      </c>
      <c r="M16" t="s">
        <v>17</v>
      </c>
    </row>
    <row r="17" spans="1:13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51.121980000000001</v>
      </c>
      <c r="G17">
        <v>0.26772299999999999</v>
      </c>
      <c r="H17" t="s">
        <v>17</v>
      </c>
      <c r="I17">
        <v>2.4</v>
      </c>
      <c r="J17" t="s">
        <v>17</v>
      </c>
      <c r="K17" s="1">
        <v>35004</v>
      </c>
      <c r="L17" t="s">
        <v>17</v>
      </c>
      <c r="M17" t="s">
        <v>17</v>
      </c>
    </row>
    <row r="18" spans="1:13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51.161790000000003</v>
      </c>
      <c r="G18">
        <v>0.25537199999999999</v>
      </c>
      <c r="H18">
        <v>120</v>
      </c>
      <c r="I18">
        <v>2.4</v>
      </c>
      <c r="J18">
        <v>1.8</v>
      </c>
      <c r="K18" s="1">
        <v>36893</v>
      </c>
      <c r="L18" t="s">
        <v>17</v>
      </c>
      <c r="M18" t="s">
        <v>17</v>
      </c>
    </row>
    <row r="19" spans="1:13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51.155560999999999</v>
      </c>
      <c r="G19">
        <v>0.25987399999999999</v>
      </c>
      <c r="H19" t="s">
        <v>17</v>
      </c>
      <c r="I19">
        <v>2.9</v>
      </c>
      <c r="J19">
        <v>2.4</v>
      </c>
      <c r="K19" s="1">
        <v>37956</v>
      </c>
      <c r="L19" t="s">
        <v>17</v>
      </c>
      <c r="M19" t="s">
        <v>17</v>
      </c>
    </row>
    <row r="20" spans="1:13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51.155560999999999</v>
      </c>
      <c r="G20">
        <v>0.25987399999999999</v>
      </c>
      <c r="H20" t="s">
        <v>17</v>
      </c>
      <c r="I20" t="s">
        <v>17</v>
      </c>
      <c r="J20">
        <v>5</v>
      </c>
      <c r="K20" s="1">
        <v>37956</v>
      </c>
      <c r="L20" s="1">
        <v>40913</v>
      </c>
      <c r="M20" t="s">
        <v>17</v>
      </c>
    </row>
    <row r="21" spans="1:13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51.155560999999999</v>
      </c>
      <c r="G21">
        <v>0.25987399999999999</v>
      </c>
      <c r="H21" t="s">
        <v>17</v>
      </c>
      <c r="I21" t="s">
        <v>17</v>
      </c>
      <c r="J21">
        <v>5</v>
      </c>
      <c r="K21" s="1">
        <v>37956</v>
      </c>
      <c r="L21" s="1">
        <v>40913</v>
      </c>
      <c r="M21" t="s">
        <v>17</v>
      </c>
    </row>
    <row r="22" spans="1:13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51.137315000000001</v>
      </c>
      <c r="G22">
        <v>0.26164100000000001</v>
      </c>
      <c r="H22" t="s">
        <v>17</v>
      </c>
      <c r="I22">
        <v>2.56</v>
      </c>
      <c r="J22">
        <v>1.7</v>
      </c>
      <c r="K22" s="1">
        <v>37956</v>
      </c>
      <c r="L22" s="1">
        <v>40913</v>
      </c>
      <c r="M22" t="s">
        <v>61</v>
      </c>
    </row>
    <row r="23" spans="1:13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>
        <v>51.137315000000001</v>
      </c>
      <c r="G23">
        <v>0.26164100000000001</v>
      </c>
      <c r="H23" t="s">
        <v>17</v>
      </c>
      <c r="I23" t="s">
        <v>17</v>
      </c>
      <c r="J23">
        <v>5</v>
      </c>
      <c r="K23" s="1">
        <v>37956</v>
      </c>
      <c r="L23" s="1">
        <v>39449</v>
      </c>
      <c r="M23" t="s">
        <v>17</v>
      </c>
    </row>
    <row r="24" spans="1:13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>
        <v>51.137315000000001</v>
      </c>
      <c r="G24">
        <v>0.26164100000000001</v>
      </c>
      <c r="H24" t="s">
        <v>17</v>
      </c>
      <c r="I24" t="s">
        <v>17</v>
      </c>
      <c r="J24">
        <v>5</v>
      </c>
      <c r="K24" s="1">
        <v>37987</v>
      </c>
      <c r="L24" s="1">
        <v>39449</v>
      </c>
      <c r="M24" t="s">
        <v>17</v>
      </c>
    </row>
    <row r="25" spans="1:13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>
        <v>51.13523</v>
      </c>
      <c r="G25">
        <v>0.260181</v>
      </c>
      <c r="H25" t="s">
        <v>17</v>
      </c>
      <c r="I25">
        <v>2.73</v>
      </c>
      <c r="J25">
        <v>2.4</v>
      </c>
      <c r="K25" s="1">
        <v>37956</v>
      </c>
      <c r="L25" t="s">
        <v>17</v>
      </c>
      <c r="M25" t="s">
        <v>66</v>
      </c>
    </row>
    <row r="26" spans="1:13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>
        <v>51.13523</v>
      </c>
      <c r="G26">
        <v>0.260181</v>
      </c>
      <c r="H26" t="s">
        <v>17</v>
      </c>
      <c r="I26" t="s">
        <v>17</v>
      </c>
      <c r="J26">
        <v>5</v>
      </c>
      <c r="K26" s="1">
        <v>37956</v>
      </c>
      <c r="L26" s="1">
        <v>39449</v>
      </c>
      <c r="M26" t="s">
        <v>17</v>
      </c>
    </row>
    <row r="27" spans="1:13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>
        <v>51.13523</v>
      </c>
      <c r="G27">
        <v>0.260181</v>
      </c>
      <c r="H27" t="s">
        <v>17</v>
      </c>
      <c r="I27" t="s">
        <v>17</v>
      </c>
      <c r="J27">
        <v>5</v>
      </c>
      <c r="K27" s="1">
        <v>37956</v>
      </c>
      <c r="L27" s="1">
        <v>39449</v>
      </c>
      <c r="M27" t="s">
        <v>17</v>
      </c>
    </row>
    <row r="28" spans="1:13" x14ac:dyDescent="0.25">
      <c r="A28" t="s">
        <v>69</v>
      </c>
      <c r="B28" t="s">
        <v>70</v>
      </c>
      <c r="C28" t="s">
        <v>54</v>
      </c>
      <c r="D28">
        <v>558250</v>
      </c>
      <c r="E28">
        <v>141750</v>
      </c>
      <c r="F28">
        <v>51.153129999999997</v>
      </c>
      <c r="G28">
        <v>0.26138499999999998</v>
      </c>
      <c r="H28" t="s">
        <v>17</v>
      </c>
      <c r="I28">
        <v>3</v>
      </c>
      <c r="J28">
        <v>3</v>
      </c>
      <c r="K28" s="1">
        <v>38869</v>
      </c>
      <c r="L28" t="s">
        <v>17</v>
      </c>
      <c r="M28" t="s">
        <v>71</v>
      </c>
    </row>
    <row r="29" spans="1:13" x14ac:dyDescent="0.25">
      <c r="A29" t="s">
        <v>72</v>
      </c>
      <c r="B29" t="s">
        <v>70</v>
      </c>
      <c r="C29" t="s">
        <v>54</v>
      </c>
      <c r="D29">
        <v>558250</v>
      </c>
      <c r="E29">
        <v>141750</v>
      </c>
      <c r="F29">
        <v>51.153129999999997</v>
      </c>
      <c r="G29">
        <v>0.26138499999999998</v>
      </c>
      <c r="H29" t="s">
        <v>17</v>
      </c>
      <c r="I29" t="s">
        <v>17</v>
      </c>
      <c r="J29">
        <v>5</v>
      </c>
      <c r="K29" s="1">
        <v>38869</v>
      </c>
      <c r="L29" s="1">
        <v>39449</v>
      </c>
      <c r="M29" t="s">
        <v>17</v>
      </c>
    </row>
    <row r="30" spans="1:13" x14ac:dyDescent="0.25">
      <c r="A30" t="s">
        <v>73</v>
      </c>
      <c r="B30" t="s">
        <v>70</v>
      </c>
      <c r="C30" t="s">
        <v>54</v>
      </c>
      <c r="D30">
        <v>558250</v>
      </c>
      <c r="E30">
        <v>141750</v>
      </c>
      <c r="F30">
        <v>51.153129999999997</v>
      </c>
      <c r="G30">
        <v>0.26138499999999998</v>
      </c>
      <c r="H30" t="s">
        <v>17</v>
      </c>
      <c r="I30" t="s">
        <v>17</v>
      </c>
      <c r="J30">
        <v>5</v>
      </c>
      <c r="K30" s="1">
        <v>38869</v>
      </c>
      <c r="L30" s="1">
        <v>39449</v>
      </c>
      <c r="M30" t="s">
        <v>17</v>
      </c>
    </row>
    <row r="31" spans="1:13" x14ac:dyDescent="0.25">
      <c r="A31" t="s">
        <v>74</v>
      </c>
      <c r="B31" t="s">
        <v>75</v>
      </c>
      <c r="C31" t="s">
        <v>54</v>
      </c>
      <c r="D31">
        <v>520847</v>
      </c>
      <c r="E31">
        <v>140395</v>
      </c>
      <c r="F31">
        <v>51.150066000000002</v>
      </c>
      <c r="G31">
        <v>-0.27358199999999999</v>
      </c>
      <c r="H31" t="s">
        <v>17</v>
      </c>
      <c r="I31">
        <v>2.5</v>
      </c>
      <c r="J31">
        <v>2.2999999999999998</v>
      </c>
      <c r="K31" s="1">
        <v>39785</v>
      </c>
      <c r="L31" t="s">
        <v>17</v>
      </c>
      <c r="M31" t="s">
        <v>76</v>
      </c>
    </row>
    <row r="32" spans="1:13" x14ac:dyDescent="0.25">
      <c r="A32" t="s">
        <v>77</v>
      </c>
      <c r="B32" t="s">
        <v>78</v>
      </c>
      <c r="C32" t="s">
        <v>54</v>
      </c>
      <c r="D32">
        <v>558051</v>
      </c>
      <c r="E32">
        <v>138724</v>
      </c>
      <c r="F32">
        <v>51.125996999999998</v>
      </c>
      <c r="G32">
        <v>0.25721500000000003</v>
      </c>
      <c r="H32" t="s">
        <v>17</v>
      </c>
      <c r="I32">
        <v>3</v>
      </c>
      <c r="J32">
        <v>3.9</v>
      </c>
      <c r="K32" s="1">
        <v>39785</v>
      </c>
      <c r="L32" t="s">
        <v>17</v>
      </c>
      <c r="M32" t="s">
        <v>76</v>
      </c>
    </row>
    <row r="33" spans="1:13" x14ac:dyDescent="0.25">
      <c r="A33" t="s">
        <v>79</v>
      </c>
      <c r="B33" t="s">
        <v>80</v>
      </c>
      <c r="C33" t="s">
        <v>54</v>
      </c>
      <c r="D33">
        <v>558076</v>
      </c>
      <c r="E33">
        <v>138762</v>
      </c>
      <c r="F33">
        <v>51.126331</v>
      </c>
      <c r="G33">
        <v>0.25758900000000001</v>
      </c>
      <c r="H33" t="s">
        <v>17</v>
      </c>
      <c r="I33">
        <v>2.2799999999999998</v>
      </c>
      <c r="J33">
        <v>1.98</v>
      </c>
      <c r="K33" s="1">
        <v>39819</v>
      </c>
      <c r="L33" t="s">
        <v>17</v>
      </c>
      <c r="M33" t="s">
        <v>17</v>
      </c>
    </row>
    <row r="34" spans="1:13" x14ac:dyDescent="0.25">
      <c r="A34" t="s">
        <v>81</v>
      </c>
      <c r="B34" t="s">
        <v>82</v>
      </c>
      <c r="C34" t="s">
        <v>54</v>
      </c>
      <c r="D34">
        <v>576102</v>
      </c>
      <c r="E34">
        <v>130567</v>
      </c>
      <c r="F34">
        <v>51.047457999999999</v>
      </c>
      <c r="G34">
        <v>0.51094399999999995</v>
      </c>
      <c r="H34" t="s">
        <v>17</v>
      </c>
      <c r="I34">
        <v>2.5299999999999998</v>
      </c>
      <c r="J34">
        <v>2.5499999999999998</v>
      </c>
      <c r="K34" s="1">
        <v>39819</v>
      </c>
      <c r="L34" s="1">
        <v>43005</v>
      </c>
      <c r="M34" t="s">
        <v>17</v>
      </c>
    </row>
    <row r="35" spans="1:13" x14ac:dyDescent="0.25">
      <c r="A35" t="s">
        <v>83</v>
      </c>
      <c r="B35" t="s">
        <v>84</v>
      </c>
      <c r="C35" t="s">
        <v>54</v>
      </c>
      <c r="D35">
        <v>558271</v>
      </c>
      <c r="E35">
        <v>139451</v>
      </c>
      <c r="F35">
        <v>51.132468000000003</v>
      </c>
      <c r="G35">
        <v>0.26067600000000002</v>
      </c>
      <c r="H35" t="s">
        <v>17</v>
      </c>
      <c r="I35">
        <v>2.58</v>
      </c>
      <c r="J35">
        <v>1.32</v>
      </c>
      <c r="K35" s="1">
        <v>39995</v>
      </c>
      <c r="L35" t="s">
        <v>17</v>
      </c>
      <c r="M35" t="s">
        <v>85</v>
      </c>
    </row>
    <row r="36" spans="1:13" x14ac:dyDescent="0.25">
      <c r="A36" t="s">
        <v>86</v>
      </c>
      <c r="B36" t="s">
        <v>87</v>
      </c>
      <c r="C36" t="s">
        <v>54</v>
      </c>
      <c r="D36">
        <v>558712</v>
      </c>
      <c r="E36">
        <v>139424</v>
      </c>
      <c r="F36">
        <v>51.132103000000001</v>
      </c>
      <c r="G36">
        <v>0.266961</v>
      </c>
      <c r="H36" t="s">
        <v>17</v>
      </c>
      <c r="I36">
        <v>2.5</v>
      </c>
      <c r="J36">
        <v>2</v>
      </c>
      <c r="K36" s="1">
        <v>39995</v>
      </c>
      <c r="L36" s="1">
        <v>42214</v>
      </c>
      <c r="M36" t="s">
        <v>88</v>
      </c>
    </row>
    <row r="37" spans="1:13" x14ac:dyDescent="0.25">
      <c r="A37" t="s">
        <v>89</v>
      </c>
      <c r="B37" t="s">
        <v>90</v>
      </c>
      <c r="C37" t="s">
        <v>54</v>
      </c>
      <c r="D37">
        <v>560817</v>
      </c>
      <c r="E37">
        <v>140382</v>
      </c>
      <c r="F37">
        <v>51.140124</v>
      </c>
      <c r="G37">
        <v>0.29744799999999999</v>
      </c>
      <c r="H37" t="s">
        <v>17</v>
      </c>
      <c r="I37">
        <v>1.5</v>
      </c>
      <c r="J37">
        <v>2</v>
      </c>
      <c r="K37" s="1">
        <v>40213</v>
      </c>
      <c r="L37" s="1">
        <v>40970</v>
      </c>
      <c r="M37" t="s">
        <v>91</v>
      </c>
    </row>
    <row r="38" spans="1:13" x14ac:dyDescent="0.25">
      <c r="A38" t="s">
        <v>92</v>
      </c>
      <c r="B38" t="s">
        <v>93</v>
      </c>
      <c r="C38" t="s">
        <v>54</v>
      </c>
      <c r="D38">
        <v>557740</v>
      </c>
      <c r="E38">
        <v>138538</v>
      </c>
      <c r="F38">
        <v>51.124411000000002</v>
      </c>
      <c r="G38">
        <v>0.252693</v>
      </c>
      <c r="H38" t="s">
        <v>17</v>
      </c>
      <c r="I38">
        <v>2.5</v>
      </c>
      <c r="J38">
        <v>3</v>
      </c>
      <c r="K38" s="1">
        <v>40723</v>
      </c>
      <c r="L38" t="s">
        <v>17</v>
      </c>
      <c r="M38" t="s">
        <v>17</v>
      </c>
    </row>
    <row r="39" spans="1:13" x14ac:dyDescent="0.25">
      <c r="A39" t="s">
        <v>94</v>
      </c>
      <c r="B39" t="s">
        <v>95</v>
      </c>
      <c r="C39" t="s">
        <v>49</v>
      </c>
      <c r="D39">
        <v>558539</v>
      </c>
      <c r="E39">
        <v>138954</v>
      </c>
      <c r="F39">
        <v>51.127927999999997</v>
      </c>
      <c r="G39">
        <v>0.26428400000000002</v>
      </c>
      <c r="H39" t="s">
        <v>17</v>
      </c>
      <c r="I39">
        <v>2.5</v>
      </c>
      <c r="J39" t="s">
        <v>17</v>
      </c>
      <c r="K39" s="1">
        <v>40723</v>
      </c>
      <c r="L39" s="1">
        <v>40912</v>
      </c>
      <c r="M39" t="s">
        <v>17</v>
      </c>
    </row>
    <row r="40" spans="1:13" x14ac:dyDescent="0.25">
      <c r="A40" t="s">
        <v>94</v>
      </c>
      <c r="B40" t="s">
        <v>96</v>
      </c>
      <c r="C40" t="s">
        <v>54</v>
      </c>
      <c r="D40">
        <v>562000</v>
      </c>
      <c r="E40">
        <v>140000</v>
      </c>
      <c r="F40">
        <v>51.136358999999999</v>
      </c>
      <c r="G40">
        <v>0.31417200000000001</v>
      </c>
      <c r="H40" t="s">
        <v>17</v>
      </c>
      <c r="I40">
        <v>2</v>
      </c>
      <c r="J40">
        <v>2.2000000000000002</v>
      </c>
      <c r="K40" s="1">
        <v>40997</v>
      </c>
      <c r="L40" t="s">
        <v>17</v>
      </c>
      <c r="M40" t="s">
        <v>17</v>
      </c>
    </row>
    <row r="41" spans="1:13" x14ac:dyDescent="0.25">
      <c r="A41" t="s">
        <v>97</v>
      </c>
      <c r="B41" t="s">
        <v>98</v>
      </c>
      <c r="C41" t="s">
        <v>49</v>
      </c>
      <c r="D41">
        <v>558708</v>
      </c>
      <c r="E41">
        <v>138973</v>
      </c>
      <c r="F41">
        <v>51.128051999999997</v>
      </c>
      <c r="G41">
        <v>0.266706</v>
      </c>
      <c r="H41" t="s">
        <v>17</v>
      </c>
      <c r="I41">
        <v>2</v>
      </c>
      <c r="J41" t="s">
        <v>17</v>
      </c>
      <c r="K41" s="1">
        <v>40912</v>
      </c>
      <c r="L41" s="1">
        <v>41060</v>
      </c>
      <c r="M41" t="s">
        <v>99</v>
      </c>
    </row>
    <row r="42" spans="1:13" x14ac:dyDescent="0.25">
      <c r="A42" t="s">
        <v>100</v>
      </c>
      <c r="B42" t="s">
        <v>101</v>
      </c>
      <c r="C42" t="s">
        <v>102</v>
      </c>
      <c r="D42">
        <v>558123</v>
      </c>
      <c r="E42">
        <v>138786</v>
      </c>
      <c r="F42">
        <v>51.126533999999999</v>
      </c>
      <c r="G42">
        <v>0.25827</v>
      </c>
      <c r="H42" t="s">
        <v>17</v>
      </c>
      <c r="I42">
        <v>2</v>
      </c>
      <c r="J42" t="s">
        <v>17</v>
      </c>
      <c r="K42" s="1">
        <v>40997</v>
      </c>
      <c r="L42" s="1">
        <v>41306</v>
      </c>
      <c r="M42" t="s">
        <v>17</v>
      </c>
    </row>
    <row r="43" spans="1:13" x14ac:dyDescent="0.25">
      <c r="A43" t="s">
        <v>103</v>
      </c>
      <c r="B43" t="s">
        <v>104</v>
      </c>
      <c r="C43" t="s">
        <v>54</v>
      </c>
      <c r="D43">
        <v>557000</v>
      </c>
      <c r="E43">
        <v>139000</v>
      </c>
      <c r="F43">
        <v>51.128765000000001</v>
      </c>
      <c r="G43">
        <v>0.24232899999999999</v>
      </c>
      <c r="H43" t="s">
        <v>17</v>
      </c>
      <c r="I43">
        <v>2</v>
      </c>
      <c r="J43">
        <v>1.75</v>
      </c>
      <c r="K43" s="1">
        <v>40997</v>
      </c>
      <c r="L43" t="s">
        <v>17</v>
      </c>
      <c r="M43" t="s">
        <v>17</v>
      </c>
    </row>
    <row r="44" spans="1:13" x14ac:dyDescent="0.25">
      <c r="A44" t="s">
        <v>105</v>
      </c>
      <c r="B44" t="s">
        <v>106</v>
      </c>
      <c r="C44" t="s">
        <v>54</v>
      </c>
      <c r="D44">
        <v>558105</v>
      </c>
      <c r="E44">
        <v>142071</v>
      </c>
      <c r="F44">
        <v>51.156055000000002</v>
      </c>
      <c r="G44">
        <v>0.25945400000000002</v>
      </c>
      <c r="H44" t="s">
        <v>17</v>
      </c>
      <c r="I44">
        <v>2</v>
      </c>
      <c r="J44">
        <v>25</v>
      </c>
      <c r="K44" s="1">
        <v>42033</v>
      </c>
      <c r="L44" t="s">
        <v>17</v>
      </c>
      <c r="M44" t="s">
        <v>17</v>
      </c>
    </row>
    <row r="45" spans="1:13" x14ac:dyDescent="0.25">
      <c r="A45" t="s">
        <v>107</v>
      </c>
      <c r="B45" t="s">
        <v>108</v>
      </c>
      <c r="C45" t="s">
        <v>54</v>
      </c>
      <c r="D45">
        <v>558081</v>
      </c>
      <c r="E45">
        <v>142071</v>
      </c>
      <c r="F45">
        <v>51.156061000000001</v>
      </c>
      <c r="G45">
        <v>0.25911099999999998</v>
      </c>
      <c r="H45" t="s">
        <v>17</v>
      </c>
      <c r="I45">
        <v>2</v>
      </c>
      <c r="J45">
        <v>51</v>
      </c>
      <c r="K45" s="1">
        <v>42033</v>
      </c>
      <c r="L45" t="s">
        <v>17</v>
      </c>
      <c r="M45" t="s">
        <v>17</v>
      </c>
    </row>
    <row r="46" spans="1:13" x14ac:dyDescent="0.25">
      <c r="A46" t="s">
        <v>109</v>
      </c>
      <c r="B46" t="s">
        <v>110</v>
      </c>
      <c r="C46" t="s">
        <v>30</v>
      </c>
      <c r="D46">
        <v>567638</v>
      </c>
      <c r="E46">
        <v>144732</v>
      </c>
      <c r="F46">
        <v>51.177250000000001</v>
      </c>
      <c r="G46">
        <v>0.39688800000000002</v>
      </c>
      <c r="H46" t="s">
        <v>17</v>
      </c>
      <c r="I46">
        <v>2</v>
      </c>
      <c r="J46" t="s">
        <v>17</v>
      </c>
      <c r="K46" s="1">
        <v>42033</v>
      </c>
      <c r="L46" t="s">
        <v>17</v>
      </c>
      <c r="M46" t="s">
        <v>17</v>
      </c>
    </row>
    <row r="47" spans="1:13" x14ac:dyDescent="0.25">
      <c r="A47" t="s">
        <v>111</v>
      </c>
      <c r="B47" t="s">
        <v>112</v>
      </c>
      <c r="C47" t="s">
        <v>54</v>
      </c>
      <c r="D47">
        <v>557987</v>
      </c>
      <c r="E47">
        <v>138641</v>
      </c>
      <c r="F47">
        <v>51.125267999999998</v>
      </c>
      <c r="G47">
        <v>0.25626500000000002</v>
      </c>
      <c r="H47" t="s">
        <v>17</v>
      </c>
      <c r="I47">
        <v>2.6</v>
      </c>
      <c r="J47">
        <v>1.8</v>
      </c>
      <c r="K47" s="1">
        <v>42640</v>
      </c>
      <c r="L47" s="1">
        <v>43005</v>
      </c>
      <c r="M47" t="s">
        <v>17</v>
      </c>
    </row>
    <row r="48" spans="1:13" x14ac:dyDescent="0.25">
      <c r="A48" t="s">
        <v>113</v>
      </c>
      <c r="B48" t="s">
        <v>114</v>
      </c>
      <c r="C48" t="s">
        <v>30</v>
      </c>
      <c r="D48">
        <v>566746</v>
      </c>
      <c r="E48">
        <v>144112</v>
      </c>
      <c r="F48">
        <v>51.171940999999997</v>
      </c>
      <c r="G48">
        <v>0.383851</v>
      </c>
      <c r="H48" t="s">
        <v>17</v>
      </c>
      <c r="I48">
        <v>2.4700000000000002</v>
      </c>
      <c r="J48">
        <v>0.8</v>
      </c>
      <c r="K48" s="1">
        <v>42640</v>
      </c>
      <c r="L48" t="s">
        <v>17</v>
      </c>
      <c r="M48" t="s">
        <v>17</v>
      </c>
    </row>
    <row r="49" spans="1:13" x14ac:dyDescent="0.25">
      <c r="A49" t="s">
        <v>115</v>
      </c>
      <c r="B49" t="s">
        <v>116</v>
      </c>
      <c r="C49" t="s">
        <v>117</v>
      </c>
      <c r="D49">
        <v>560230</v>
      </c>
      <c r="E49">
        <v>140150</v>
      </c>
      <c r="F49">
        <v>51.138204000000002</v>
      </c>
      <c r="G49">
        <v>0.28896100000000002</v>
      </c>
      <c r="H49" t="s">
        <v>17</v>
      </c>
      <c r="I49" t="s">
        <v>17</v>
      </c>
      <c r="J49" t="s">
        <v>17</v>
      </c>
      <c r="K49" s="1">
        <v>41640</v>
      </c>
      <c r="L49" t="s">
        <v>17</v>
      </c>
      <c r="M49" t="s">
        <v>17</v>
      </c>
    </row>
    <row r="50" spans="1:13" x14ac:dyDescent="0.25">
      <c r="A50" s="6" t="s">
        <v>159</v>
      </c>
      <c r="B50" s="6" t="s">
        <v>157</v>
      </c>
      <c r="C50" s="6" t="s">
        <v>54</v>
      </c>
      <c r="D50" s="6">
        <v>559888</v>
      </c>
      <c r="E50" s="6">
        <v>141278</v>
      </c>
      <c r="F50" s="6"/>
      <c r="G50" s="6"/>
      <c r="H50" s="6"/>
      <c r="I50" s="6">
        <v>2.5</v>
      </c>
      <c r="J50" s="6">
        <v>1</v>
      </c>
      <c r="K50" s="7">
        <v>43007</v>
      </c>
    </row>
    <row r="51" spans="1:13" x14ac:dyDescent="0.25">
      <c r="A51" s="6" t="s">
        <v>160</v>
      </c>
      <c r="B51" s="6" t="s">
        <v>158</v>
      </c>
      <c r="C51" s="6" t="s">
        <v>54</v>
      </c>
      <c r="D51" s="6">
        <v>559923</v>
      </c>
      <c r="E51" s="6">
        <v>141560</v>
      </c>
      <c r="F51" s="6"/>
      <c r="G51" s="6"/>
      <c r="H51" s="6"/>
      <c r="I51" s="6">
        <v>2.85</v>
      </c>
      <c r="J51" s="6">
        <v>1.2</v>
      </c>
      <c r="K51" s="7">
        <v>43007</v>
      </c>
    </row>
    <row r="52" spans="1:13" x14ac:dyDescent="0.25">
      <c r="A52" s="6" t="s">
        <v>161</v>
      </c>
      <c r="B52" s="6" t="s">
        <v>112</v>
      </c>
      <c r="C52" s="6" t="s">
        <v>54</v>
      </c>
      <c r="D52" s="6">
        <v>557927</v>
      </c>
      <c r="E52" s="6">
        <v>138609</v>
      </c>
      <c r="F52" s="6"/>
      <c r="G52" s="6"/>
      <c r="H52" s="6"/>
      <c r="I52" s="6">
        <v>2.5</v>
      </c>
      <c r="J52" s="6">
        <v>1.2</v>
      </c>
      <c r="K52" s="7">
        <v>43007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135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54.7</v>
      </c>
      <c r="G3">
        <v>57</v>
      </c>
      <c r="H3">
        <v>55.7</v>
      </c>
      <c r="I3">
        <v>59.4</v>
      </c>
      <c r="J3">
        <v>48.5</v>
      </c>
      <c r="K3">
        <v>37.9</v>
      </c>
      <c r="L3">
        <v>40.4</v>
      </c>
      <c r="M3">
        <v>47.7</v>
      </c>
      <c r="N3">
        <v>60.5</v>
      </c>
      <c r="O3">
        <v>58.4</v>
      </c>
      <c r="P3">
        <v>59.9</v>
      </c>
      <c r="Q3">
        <v>60.1</v>
      </c>
      <c r="R3" s="3">
        <f t="shared" ref="R3:R26" si="0">AVERAGE(F3:Q3)</f>
        <v>53.349999999999994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20.399999999999999</v>
      </c>
      <c r="G4">
        <v>18.3</v>
      </c>
      <c r="H4">
        <v>17.399999999999999</v>
      </c>
      <c r="I4">
        <v>15.3</v>
      </c>
      <c r="J4">
        <v>7.4</v>
      </c>
      <c r="K4">
        <v>9.4</v>
      </c>
      <c r="L4">
        <v>12</v>
      </c>
      <c r="M4">
        <v>10.6</v>
      </c>
      <c r="N4">
        <v>18.100000000000001</v>
      </c>
      <c r="O4">
        <v>14</v>
      </c>
      <c r="P4">
        <v>20.5</v>
      </c>
      <c r="Q4">
        <v>17.3</v>
      </c>
      <c r="R4" s="3">
        <f t="shared" si="0"/>
        <v>15.058333333333335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15.3</v>
      </c>
      <c r="G5">
        <v>13</v>
      </c>
      <c r="H5">
        <v>15.4</v>
      </c>
      <c r="I5">
        <v>12.1</v>
      </c>
      <c r="J5">
        <v>11.1</v>
      </c>
      <c r="K5">
        <v>7.4</v>
      </c>
      <c r="L5">
        <v>13.8</v>
      </c>
      <c r="M5">
        <v>15.3</v>
      </c>
      <c r="N5">
        <v>17.5</v>
      </c>
      <c r="O5">
        <v>9.4</v>
      </c>
      <c r="P5">
        <v>24.1</v>
      </c>
      <c r="Q5">
        <v>17.5</v>
      </c>
      <c r="R5" s="3">
        <f t="shared" si="0"/>
        <v>14.325000000000001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47.8</v>
      </c>
      <c r="G6">
        <v>47.9</v>
      </c>
      <c r="H6">
        <v>45</v>
      </c>
      <c r="I6">
        <v>36.700000000000003</v>
      </c>
      <c r="J6">
        <v>28.4</v>
      </c>
      <c r="K6">
        <v>22.8</v>
      </c>
      <c r="L6">
        <v>32.1</v>
      </c>
      <c r="M6" t="s">
        <v>17</v>
      </c>
      <c r="N6">
        <v>36.4</v>
      </c>
      <c r="O6">
        <v>39.6</v>
      </c>
      <c r="P6" t="s">
        <v>17</v>
      </c>
      <c r="Q6">
        <v>43.9</v>
      </c>
      <c r="R6" s="3">
        <f t="shared" si="0"/>
        <v>38.059999999999995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42.4</v>
      </c>
      <c r="G7">
        <v>43.4</v>
      </c>
      <c r="H7">
        <v>44.1</v>
      </c>
      <c r="I7">
        <v>38.200000000000003</v>
      </c>
      <c r="J7">
        <v>32.1</v>
      </c>
      <c r="K7">
        <v>22.8</v>
      </c>
      <c r="L7">
        <v>41.3</v>
      </c>
      <c r="M7">
        <v>30.1</v>
      </c>
      <c r="N7">
        <v>40.1</v>
      </c>
      <c r="O7">
        <v>39</v>
      </c>
      <c r="P7">
        <v>51.6</v>
      </c>
      <c r="Q7">
        <v>40.4</v>
      </c>
      <c r="R7" s="3">
        <f t="shared" si="0"/>
        <v>38.791666666666671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 t="s">
        <v>17</v>
      </c>
      <c r="G8">
        <v>33.200000000000003</v>
      </c>
      <c r="H8">
        <v>39.700000000000003</v>
      </c>
      <c r="I8">
        <v>31.9</v>
      </c>
      <c r="J8">
        <v>25.4</v>
      </c>
      <c r="K8">
        <v>23.6</v>
      </c>
      <c r="L8">
        <v>24.1</v>
      </c>
      <c r="M8">
        <v>22.3</v>
      </c>
      <c r="N8">
        <v>35.1</v>
      </c>
      <c r="O8">
        <v>25.4</v>
      </c>
      <c r="P8">
        <v>40.5</v>
      </c>
      <c r="Q8" t="s">
        <v>17</v>
      </c>
      <c r="R8" s="3">
        <f t="shared" si="0"/>
        <v>30.119999999999997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44.3</v>
      </c>
      <c r="G9" t="s">
        <v>17</v>
      </c>
      <c r="H9">
        <v>58</v>
      </c>
      <c r="I9">
        <v>56.1</v>
      </c>
      <c r="J9">
        <v>37.1</v>
      </c>
      <c r="K9">
        <v>39.200000000000003</v>
      </c>
      <c r="L9">
        <v>61.8</v>
      </c>
      <c r="M9">
        <v>55.2</v>
      </c>
      <c r="N9">
        <v>68.8</v>
      </c>
      <c r="O9">
        <v>61.7</v>
      </c>
      <c r="P9">
        <v>66.5</v>
      </c>
      <c r="Q9">
        <v>52.3</v>
      </c>
      <c r="R9" s="3">
        <f t="shared" si="0"/>
        <v>54.636363636363633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27.3</v>
      </c>
      <c r="G10">
        <v>34.200000000000003</v>
      </c>
      <c r="H10">
        <v>31</v>
      </c>
      <c r="I10">
        <v>31.7</v>
      </c>
      <c r="J10">
        <v>20.8</v>
      </c>
      <c r="K10" t="s">
        <v>17</v>
      </c>
      <c r="L10">
        <v>28</v>
      </c>
      <c r="M10">
        <v>24.3</v>
      </c>
      <c r="N10">
        <v>34.799999999999997</v>
      </c>
      <c r="O10">
        <v>28.6</v>
      </c>
      <c r="P10">
        <v>36.6</v>
      </c>
      <c r="Q10">
        <v>38.6</v>
      </c>
      <c r="R10" s="3">
        <f t="shared" si="0"/>
        <v>30.536363636363646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42.9</v>
      </c>
      <c r="G11">
        <v>48.5</v>
      </c>
      <c r="H11">
        <v>57.3</v>
      </c>
      <c r="I11">
        <v>49.3</v>
      </c>
      <c r="J11">
        <v>34.9</v>
      </c>
      <c r="K11">
        <v>43.4</v>
      </c>
      <c r="L11">
        <v>50.5</v>
      </c>
      <c r="M11">
        <v>40.200000000000003</v>
      </c>
      <c r="N11">
        <v>57.6</v>
      </c>
      <c r="O11">
        <v>38.5</v>
      </c>
      <c r="P11">
        <v>52.2</v>
      </c>
      <c r="Q11">
        <v>47.2</v>
      </c>
      <c r="R11" s="3">
        <f t="shared" si="0"/>
        <v>46.875000000000007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 t="s">
        <v>17</v>
      </c>
      <c r="G12">
        <v>14.6</v>
      </c>
      <c r="H12">
        <v>20.100000000000001</v>
      </c>
      <c r="I12">
        <v>14.9</v>
      </c>
      <c r="J12">
        <v>9.6</v>
      </c>
      <c r="K12">
        <v>10.1</v>
      </c>
      <c r="L12">
        <v>11.8</v>
      </c>
      <c r="M12">
        <v>11.7</v>
      </c>
      <c r="N12">
        <v>15.6</v>
      </c>
      <c r="O12">
        <v>10.4</v>
      </c>
      <c r="P12">
        <v>18.2</v>
      </c>
      <c r="Q12">
        <v>20.2</v>
      </c>
      <c r="R12" s="3">
        <f t="shared" si="0"/>
        <v>14.290909090909089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49.9</v>
      </c>
      <c r="G13">
        <v>50.2</v>
      </c>
      <c r="H13">
        <v>38.4</v>
      </c>
      <c r="I13">
        <v>31.1</v>
      </c>
      <c r="J13">
        <v>30.8</v>
      </c>
      <c r="K13">
        <v>24.1</v>
      </c>
      <c r="L13">
        <v>26.8</v>
      </c>
      <c r="M13">
        <v>36.4</v>
      </c>
      <c r="N13">
        <v>35.200000000000003</v>
      </c>
      <c r="O13">
        <v>41.8</v>
      </c>
      <c r="P13">
        <v>46.7</v>
      </c>
      <c r="Q13">
        <v>40.799999999999997</v>
      </c>
      <c r="R13" s="3">
        <f t="shared" si="0"/>
        <v>37.68333333333333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56.3</v>
      </c>
      <c r="G14">
        <v>47.5</v>
      </c>
      <c r="H14">
        <v>54.97</v>
      </c>
      <c r="I14">
        <v>46.1</v>
      </c>
      <c r="J14">
        <v>40.83</v>
      </c>
      <c r="K14">
        <v>43.27</v>
      </c>
      <c r="L14">
        <v>39.630000000000003</v>
      </c>
      <c r="M14">
        <v>36.33</v>
      </c>
      <c r="N14">
        <v>50.9</v>
      </c>
      <c r="O14">
        <v>44.43</v>
      </c>
      <c r="P14">
        <v>63.63</v>
      </c>
      <c r="Q14">
        <v>47.8</v>
      </c>
      <c r="R14" s="3">
        <f t="shared" si="0"/>
        <v>47.640833333333326</v>
      </c>
      <c r="S14" t="s">
        <v>17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67.5</v>
      </c>
      <c r="G15" t="s">
        <v>17</v>
      </c>
      <c r="H15">
        <v>52.77</v>
      </c>
      <c r="I15">
        <v>55.77</v>
      </c>
      <c r="J15">
        <v>42.63</v>
      </c>
      <c r="K15">
        <v>41.3</v>
      </c>
      <c r="L15">
        <v>51.23</v>
      </c>
      <c r="M15">
        <v>44.2</v>
      </c>
      <c r="N15">
        <v>60.6</v>
      </c>
      <c r="O15">
        <v>54.53</v>
      </c>
      <c r="P15">
        <v>70.03</v>
      </c>
      <c r="Q15">
        <v>56.5</v>
      </c>
      <c r="R15" s="3">
        <f t="shared" si="0"/>
        <v>54.278181818181821</v>
      </c>
      <c r="S15" t="s">
        <v>17</v>
      </c>
    </row>
    <row r="16" spans="1:20" x14ac:dyDescent="0.25">
      <c r="A16" t="s">
        <v>69</v>
      </c>
      <c r="B16" t="s">
        <v>70</v>
      </c>
      <c r="C16" t="s">
        <v>54</v>
      </c>
      <c r="D16">
        <v>558250</v>
      </c>
      <c r="E16">
        <v>141750</v>
      </c>
      <c r="F16">
        <v>61.9</v>
      </c>
      <c r="G16">
        <v>65.97</v>
      </c>
      <c r="H16">
        <v>70.83</v>
      </c>
      <c r="I16">
        <v>64.17</v>
      </c>
      <c r="J16">
        <v>58.77</v>
      </c>
      <c r="K16">
        <v>62</v>
      </c>
      <c r="L16">
        <v>65.569999999999993</v>
      </c>
      <c r="M16">
        <v>63.37</v>
      </c>
      <c r="N16">
        <v>65.87</v>
      </c>
      <c r="O16">
        <v>52.6</v>
      </c>
      <c r="P16">
        <v>63.3</v>
      </c>
      <c r="Q16">
        <v>51.4</v>
      </c>
      <c r="R16" s="3">
        <f t="shared" si="0"/>
        <v>62.145833333333321</v>
      </c>
      <c r="S16" t="s">
        <v>17</v>
      </c>
    </row>
    <row r="17" spans="1:19" x14ac:dyDescent="0.25">
      <c r="A17" t="s">
        <v>74</v>
      </c>
      <c r="B17" t="s">
        <v>75</v>
      </c>
      <c r="C17" t="s">
        <v>54</v>
      </c>
      <c r="D17">
        <v>520847</v>
      </c>
      <c r="E17">
        <v>140395</v>
      </c>
      <c r="F17">
        <v>59.7</v>
      </c>
      <c r="G17">
        <v>69.2</v>
      </c>
      <c r="H17">
        <v>61.7</v>
      </c>
      <c r="I17">
        <v>45</v>
      </c>
      <c r="J17">
        <v>57.7</v>
      </c>
      <c r="K17">
        <v>50</v>
      </c>
      <c r="L17">
        <v>1.3</v>
      </c>
      <c r="M17">
        <v>62.9</v>
      </c>
      <c r="N17">
        <v>49.2</v>
      </c>
      <c r="O17">
        <v>58.5</v>
      </c>
      <c r="P17">
        <v>65.3</v>
      </c>
      <c r="Q17" t="s">
        <v>17</v>
      </c>
      <c r="R17" s="3">
        <f t="shared" si="0"/>
        <v>52.772727272727273</v>
      </c>
      <c r="S17" t="s">
        <v>17</v>
      </c>
    </row>
    <row r="18" spans="1:19" x14ac:dyDescent="0.25">
      <c r="A18" t="s">
        <v>77</v>
      </c>
      <c r="B18" t="s">
        <v>78</v>
      </c>
      <c r="C18" t="s">
        <v>54</v>
      </c>
      <c r="D18">
        <v>558051</v>
      </c>
      <c r="E18">
        <v>138724</v>
      </c>
      <c r="F18" t="s">
        <v>17</v>
      </c>
      <c r="G18" t="s">
        <v>17</v>
      </c>
      <c r="H18" t="s">
        <v>17</v>
      </c>
      <c r="I18" t="s">
        <v>17</v>
      </c>
      <c r="J18" t="s">
        <v>17</v>
      </c>
      <c r="K18" t="s">
        <v>17</v>
      </c>
      <c r="L18" t="s">
        <v>17</v>
      </c>
      <c r="M18" t="s">
        <v>17</v>
      </c>
      <c r="N18" t="s">
        <v>17</v>
      </c>
      <c r="O18" t="s">
        <v>17</v>
      </c>
      <c r="P18">
        <v>82.7</v>
      </c>
      <c r="Q18">
        <v>77.099999999999994</v>
      </c>
      <c r="R18" s="3">
        <f t="shared" si="0"/>
        <v>79.900000000000006</v>
      </c>
      <c r="S18" t="s">
        <v>17</v>
      </c>
    </row>
    <row r="19" spans="1:19" x14ac:dyDescent="0.25">
      <c r="A19" t="s">
        <v>79</v>
      </c>
      <c r="B19" t="s">
        <v>80</v>
      </c>
      <c r="C19" t="s">
        <v>54</v>
      </c>
      <c r="D19">
        <v>558076</v>
      </c>
      <c r="E19">
        <v>138762</v>
      </c>
      <c r="F19">
        <v>81.5</v>
      </c>
      <c r="G19">
        <v>80.599999999999994</v>
      </c>
      <c r="H19">
        <v>87.7</v>
      </c>
      <c r="I19">
        <v>68.900000000000006</v>
      </c>
      <c r="J19">
        <v>53.8</v>
      </c>
      <c r="K19">
        <v>45.6</v>
      </c>
      <c r="L19">
        <v>59.5</v>
      </c>
      <c r="M19">
        <v>53.6</v>
      </c>
      <c r="N19">
        <v>73.7</v>
      </c>
      <c r="O19">
        <v>69</v>
      </c>
      <c r="P19">
        <v>91.5</v>
      </c>
      <c r="Q19">
        <v>58.5</v>
      </c>
      <c r="R19" s="3">
        <f t="shared" si="0"/>
        <v>68.658333333333346</v>
      </c>
      <c r="S19" t="s">
        <v>17</v>
      </c>
    </row>
    <row r="20" spans="1:19" x14ac:dyDescent="0.25">
      <c r="A20" t="s">
        <v>81</v>
      </c>
      <c r="B20" t="s">
        <v>82</v>
      </c>
      <c r="C20" t="s">
        <v>54</v>
      </c>
      <c r="D20">
        <v>576102</v>
      </c>
      <c r="E20">
        <v>130567</v>
      </c>
      <c r="F20">
        <v>32.299999999999997</v>
      </c>
      <c r="G20">
        <v>32.6</v>
      </c>
      <c r="H20">
        <v>35.1</v>
      </c>
      <c r="I20" t="s">
        <v>17</v>
      </c>
      <c r="J20">
        <v>24.6</v>
      </c>
      <c r="K20">
        <v>22</v>
      </c>
      <c r="L20">
        <v>22</v>
      </c>
      <c r="M20">
        <v>32.299999999999997</v>
      </c>
      <c r="N20">
        <v>38.700000000000003</v>
      </c>
      <c r="O20">
        <v>30.8</v>
      </c>
      <c r="P20">
        <v>36.299999999999997</v>
      </c>
      <c r="Q20">
        <v>42.9</v>
      </c>
      <c r="R20" s="3">
        <f t="shared" si="0"/>
        <v>31.781818181818178</v>
      </c>
      <c r="S20" t="s">
        <v>17</v>
      </c>
    </row>
    <row r="21" spans="1:19" x14ac:dyDescent="0.25">
      <c r="A21" t="s">
        <v>83</v>
      </c>
      <c r="B21" t="s">
        <v>84</v>
      </c>
      <c r="C21" t="s">
        <v>54</v>
      </c>
      <c r="D21">
        <v>558271</v>
      </c>
      <c r="E21">
        <v>139451</v>
      </c>
      <c r="F21">
        <v>45.7</v>
      </c>
      <c r="G21" t="s">
        <v>17</v>
      </c>
      <c r="H21">
        <v>54.2</v>
      </c>
      <c r="I21">
        <v>46.7</v>
      </c>
      <c r="J21">
        <v>41.2</v>
      </c>
      <c r="K21">
        <v>35.6</v>
      </c>
      <c r="L21">
        <v>35.4</v>
      </c>
      <c r="M21">
        <v>43.3</v>
      </c>
      <c r="N21">
        <v>47.3</v>
      </c>
      <c r="O21">
        <v>49.1</v>
      </c>
      <c r="P21">
        <v>57</v>
      </c>
      <c r="Q21">
        <v>46.7</v>
      </c>
      <c r="R21" s="3">
        <f t="shared" si="0"/>
        <v>45.654545454545456</v>
      </c>
      <c r="S21" t="s">
        <v>17</v>
      </c>
    </row>
    <row r="22" spans="1:19" x14ac:dyDescent="0.25">
      <c r="A22" t="s">
        <v>86</v>
      </c>
      <c r="B22" t="s">
        <v>87</v>
      </c>
      <c r="C22" t="s">
        <v>54</v>
      </c>
      <c r="D22">
        <v>558712</v>
      </c>
      <c r="E22">
        <v>139424</v>
      </c>
      <c r="F22">
        <v>28.8</v>
      </c>
      <c r="G22">
        <v>26.2</v>
      </c>
      <c r="H22">
        <v>41.2</v>
      </c>
      <c r="I22">
        <v>36</v>
      </c>
      <c r="J22">
        <v>27.1</v>
      </c>
      <c r="K22">
        <v>27.9</v>
      </c>
      <c r="L22">
        <v>29.8</v>
      </c>
      <c r="M22">
        <v>27.4</v>
      </c>
      <c r="N22">
        <v>7.2</v>
      </c>
      <c r="O22">
        <v>28.9</v>
      </c>
      <c r="P22">
        <v>37.1</v>
      </c>
      <c r="Q22">
        <v>41.8</v>
      </c>
      <c r="R22" s="3">
        <f t="shared" si="0"/>
        <v>29.950000000000003</v>
      </c>
      <c r="S22" t="s">
        <v>17</v>
      </c>
    </row>
    <row r="23" spans="1:19" x14ac:dyDescent="0.25">
      <c r="A23" t="s">
        <v>92</v>
      </c>
      <c r="B23" t="s">
        <v>93</v>
      </c>
      <c r="C23" t="s">
        <v>54</v>
      </c>
      <c r="D23">
        <v>557740</v>
      </c>
      <c r="E23">
        <v>138538</v>
      </c>
      <c r="F23">
        <v>44</v>
      </c>
      <c r="G23">
        <v>36.9</v>
      </c>
      <c r="H23">
        <v>50</v>
      </c>
      <c r="I23">
        <v>39.200000000000003</v>
      </c>
      <c r="J23">
        <v>28.7</v>
      </c>
      <c r="K23">
        <v>36.299999999999997</v>
      </c>
      <c r="L23">
        <v>32.4</v>
      </c>
      <c r="M23">
        <v>33.200000000000003</v>
      </c>
      <c r="N23">
        <v>45.4</v>
      </c>
      <c r="O23">
        <v>38</v>
      </c>
      <c r="P23">
        <v>48.8</v>
      </c>
      <c r="Q23">
        <v>40.799999999999997</v>
      </c>
      <c r="R23" s="3">
        <f t="shared" si="0"/>
        <v>39.475000000000001</v>
      </c>
      <c r="S23" t="s">
        <v>17</v>
      </c>
    </row>
    <row r="24" spans="1:19" x14ac:dyDescent="0.25">
      <c r="A24" t="s">
        <v>94</v>
      </c>
      <c r="B24" t="s">
        <v>96</v>
      </c>
      <c r="C24" t="s">
        <v>54</v>
      </c>
      <c r="D24">
        <v>562000</v>
      </c>
      <c r="E24">
        <v>140000</v>
      </c>
      <c r="F24">
        <v>23.7</v>
      </c>
      <c r="G24">
        <v>27</v>
      </c>
      <c r="H24">
        <v>28.1</v>
      </c>
      <c r="I24">
        <v>23.3</v>
      </c>
      <c r="J24">
        <v>20.7</v>
      </c>
      <c r="K24">
        <v>20.100000000000001</v>
      </c>
      <c r="L24">
        <v>21.3</v>
      </c>
      <c r="M24">
        <v>19.2</v>
      </c>
      <c r="N24">
        <v>26.2</v>
      </c>
      <c r="O24">
        <v>23.9</v>
      </c>
      <c r="P24">
        <v>30.3</v>
      </c>
      <c r="Q24" t="s">
        <v>17</v>
      </c>
      <c r="R24" s="3">
        <f t="shared" si="0"/>
        <v>23.981818181818184</v>
      </c>
      <c r="S24" t="s">
        <v>17</v>
      </c>
    </row>
    <row r="25" spans="1:19" x14ac:dyDescent="0.25">
      <c r="A25" t="s">
        <v>103</v>
      </c>
      <c r="B25" t="s">
        <v>104</v>
      </c>
      <c r="C25" t="s">
        <v>54</v>
      </c>
      <c r="D25">
        <v>557000</v>
      </c>
      <c r="E25">
        <v>139000</v>
      </c>
      <c r="F25">
        <v>27.8</v>
      </c>
      <c r="G25">
        <v>35.200000000000003</v>
      </c>
      <c r="H25">
        <v>44.7</v>
      </c>
      <c r="I25">
        <v>34.4</v>
      </c>
      <c r="J25">
        <v>27.7</v>
      </c>
      <c r="K25">
        <v>29</v>
      </c>
      <c r="L25">
        <v>1.3</v>
      </c>
      <c r="M25">
        <v>29.9</v>
      </c>
      <c r="N25">
        <v>43.4</v>
      </c>
      <c r="O25">
        <v>31.8</v>
      </c>
      <c r="P25">
        <v>51.4</v>
      </c>
      <c r="Q25">
        <v>35.5</v>
      </c>
      <c r="R25" s="3">
        <f t="shared" si="0"/>
        <v>32.674999999999997</v>
      </c>
      <c r="S25" t="s">
        <v>17</v>
      </c>
    </row>
    <row r="26" spans="1:19" x14ac:dyDescent="0.25">
      <c r="A26" t="s">
        <v>115</v>
      </c>
      <c r="B26" t="s">
        <v>116</v>
      </c>
      <c r="C26" t="s">
        <v>117</v>
      </c>
      <c r="D26">
        <v>560230</v>
      </c>
      <c r="E26">
        <v>140150</v>
      </c>
      <c r="F26">
        <v>30.6</v>
      </c>
      <c r="G26">
        <v>26.4</v>
      </c>
      <c r="H26">
        <v>27.8</v>
      </c>
      <c r="I26">
        <v>20.8</v>
      </c>
      <c r="J26">
        <v>17.100000000000001</v>
      </c>
      <c r="K26">
        <v>19.399999999999999</v>
      </c>
      <c r="L26" t="s">
        <v>17</v>
      </c>
      <c r="M26">
        <v>14.2</v>
      </c>
      <c r="N26">
        <v>25.5</v>
      </c>
      <c r="O26">
        <v>21.7</v>
      </c>
      <c r="P26">
        <v>37.9</v>
      </c>
      <c r="Q26">
        <v>26.6</v>
      </c>
      <c r="R26" s="3">
        <f t="shared" si="0"/>
        <v>24.363636363636363</v>
      </c>
      <c r="S26" t="s">
        <v>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136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66.3</v>
      </c>
      <c r="G3">
        <v>58.1</v>
      </c>
      <c r="H3">
        <v>58.8</v>
      </c>
      <c r="I3">
        <v>47.6</v>
      </c>
      <c r="J3">
        <v>41.5</v>
      </c>
      <c r="K3">
        <v>48.9</v>
      </c>
      <c r="L3" t="s">
        <v>17</v>
      </c>
      <c r="M3">
        <v>50</v>
      </c>
      <c r="N3">
        <v>55.3</v>
      </c>
      <c r="O3">
        <v>46</v>
      </c>
      <c r="P3">
        <v>73.400000000000006</v>
      </c>
      <c r="Q3">
        <v>48.3</v>
      </c>
      <c r="R3" s="3">
        <f t="shared" ref="R3:R25" si="0">AVERAGE(F3:Q3)</f>
        <v>54.018181818181809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31.2</v>
      </c>
      <c r="G4">
        <v>25.6</v>
      </c>
      <c r="H4">
        <v>21.5</v>
      </c>
      <c r="I4">
        <v>16.3</v>
      </c>
      <c r="J4">
        <v>12.9</v>
      </c>
      <c r="K4">
        <v>14.8</v>
      </c>
      <c r="L4">
        <v>14.3</v>
      </c>
      <c r="M4">
        <v>12.6</v>
      </c>
      <c r="N4">
        <v>11.4</v>
      </c>
      <c r="O4">
        <v>14.7</v>
      </c>
      <c r="P4">
        <v>30.8</v>
      </c>
      <c r="Q4">
        <v>15.4</v>
      </c>
      <c r="R4" s="3">
        <f t="shared" si="0"/>
        <v>18.458333333333332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29.7</v>
      </c>
      <c r="G5">
        <v>21.8</v>
      </c>
      <c r="H5">
        <v>22.7</v>
      </c>
      <c r="I5">
        <v>13.5</v>
      </c>
      <c r="J5">
        <v>10.199999999999999</v>
      </c>
      <c r="K5">
        <v>12.8</v>
      </c>
      <c r="L5">
        <v>10.8</v>
      </c>
      <c r="M5" t="s">
        <v>17</v>
      </c>
      <c r="N5">
        <v>16.2</v>
      </c>
      <c r="O5" t="s">
        <v>17</v>
      </c>
      <c r="P5">
        <v>22.4</v>
      </c>
      <c r="Q5">
        <v>10</v>
      </c>
      <c r="R5" s="3">
        <f t="shared" si="0"/>
        <v>17.009999999999998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46.2</v>
      </c>
      <c r="G6">
        <v>46.4</v>
      </c>
      <c r="H6">
        <v>41.2</v>
      </c>
      <c r="I6">
        <v>34.5</v>
      </c>
      <c r="J6">
        <v>33.299999999999997</v>
      </c>
      <c r="K6">
        <v>27.5</v>
      </c>
      <c r="L6">
        <v>33.5</v>
      </c>
      <c r="M6">
        <v>36.9</v>
      </c>
      <c r="N6">
        <v>55.3</v>
      </c>
      <c r="O6">
        <v>34</v>
      </c>
      <c r="P6">
        <v>46</v>
      </c>
      <c r="Q6">
        <v>43</v>
      </c>
      <c r="R6" s="3">
        <f t="shared" si="0"/>
        <v>39.81666666666667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41.5</v>
      </c>
      <c r="G7">
        <v>47.1</v>
      </c>
      <c r="H7">
        <v>45.5</v>
      </c>
      <c r="I7">
        <v>36.200000000000003</v>
      </c>
      <c r="J7">
        <v>34.5</v>
      </c>
      <c r="K7">
        <v>32</v>
      </c>
      <c r="L7">
        <v>30.8</v>
      </c>
      <c r="M7">
        <v>32.1</v>
      </c>
      <c r="N7">
        <v>38.700000000000003</v>
      </c>
      <c r="O7">
        <v>32</v>
      </c>
      <c r="P7">
        <v>52.6</v>
      </c>
      <c r="Q7">
        <v>43.3</v>
      </c>
      <c r="R7" s="3">
        <f t="shared" si="0"/>
        <v>38.858333333333341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43.3</v>
      </c>
      <c r="G8">
        <v>36.4</v>
      </c>
      <c r="H8">
        <v>41.7</v>
      </c>
      <c r="I8">
        <v>28.2</v>
      </c>
      <c r="J8">
        <v>24.5</v>
      </c>
      <c r="K8">
        <v>27</v>
      </c>
      <c r="L8">
        <v>23.8</v>
      </c>
      <c r="M8" t="s">
        <v>17</v>
      </c>
      <c r="N8">
        <v>34.1</v>
      </c>
      <c r="O8">
        <v>31.3</v>
      </c>
      <c r="P8">
        <v>42.9</v>
      </c>
      <c r="Q8">
        <v>31</v>
      </c>
      <c r="R8" s="3">
        <f t="shared" si="0"/>
        <v>33.109090909090909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52.8</v>
      </c>
      <c r="G9">
        <v>65.8</v>
      </c>
      <c r="H9">
        <v>57.5</v>
      </c>
      <c r="I9">
        <v>58.1</v>
      </c>
      <c r="J9">
        <v>58.4</v>
      </c>
      <c r="K9" t="s">
        <v>17</v>
      </c>
      <c r="L9">
        <v>48.8</v>
      </c>
      <c r="M9">
        <v>55</v>
      </c>
      <c r="N9">
        <v>58.1</v>
      </c>
      <c r="O9">
        <v>59.7</v>
      </c>
      <c r="P9">
        <v>73.2</v>
      </c>
      <c r="Q9">
        <v>52.7</v>
      </c>
      <c r="R9" s="3">
        <f t="shared" si="0"/>
        <v>58.190909090909102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44.2</v>
      </c>
      <c r="G10">
        <v>50.4</v>
      </c>
      <c r="H10">
        <v>37.6</v>
      </c>
      <c r="I10">
        <v>31.3</v>
      </c>
      <c r="J10">
        <v>27.1</v>
      </c>
      <c r="K10">
        <v>27</v>
      </c>
      <c r="L10">
        <v>23</v>
      </c>
      <c r="M10" t="s">
        <v>17</v>
      </c>
      <c r="N10">
        <v>33.9</v>
      </c>
      <c r="O10">
        <v>31.9</v>
      </c>
      <c r="P10">
        <v>44.6</v>
      </c>
      <c r="Q10">
        <v>31.4</v>
      </c>
      <c r="R10" s="3">
        <f t="shared" si="0"/>
        <v>34.763636363636358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66.7</v>
      </c>
      <c r="G11">
        <v>59.8</v>
      </c>
      <c r="H11">
        <v>66.099999999999994</v>
      </c>
      <c r="I11">
        <v>57.3</v>
      </c>
      <c r="J11">
        <v>50.1</v>
      </c>
      <c r="K11">
        <v>46</v>
      </c>
      <c r="L11">
        <v>45.3</v>
      </c>
      <c r="M11">
        <v>55.8</v>
      </c>
      <c r="N11">
        <v>55.8</v>
      </c>
      <c r="O11">
        <v>41.9</v>
      </c>
      <c r="P11">
        <v>67.7</v>
      </c>
      <c r="Q11">
        <v>39.200000000000003</v>
      </c>
      <c r="R11" s="3">
        <f t="shared" si="0"/>
        <v>54.308333333333344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24.5</v>
      </c>
      <c r="G12">
        <v>25.1</v>
      </c>
      <c r="H12">
        <v>21.7</v>
      </c>
      <c r="I12">
        <v>15.5</v>
      </c>
      <c r="J12">
        <v>12.1</v>
      </c>
      <c r="K12">
        <v>13.3</v>
      </c>
      <c r="L12">
        <v>13.1</v>
      </c>
      <c r="M12">
        <v>11.9</v>
      </c>
      <c r="N12">
        <v>15.3</v>
      </c>
      <c r="O12">
        <v>10.8</v>
      </c>
      <c r="P12">
        <v>24.5</v>
      </c>
      <c r="Q12">
        <v>11.9</v>
      </c>
      <c r="R12" s="3">
        <f t="shared" si="0"/>
        <v>16.641666666666669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47.4</v>
      </c>
      <c r="G13">
        <v>44</v>
      </c>
      <c r="H13">
        <v>35.299999999999997</v>
      </c>
      <c r="I13">
        <v>31</v>
      </c>
      <c r="J13">
        <v>36.1</v>
      </c>
      <c r="K13">
        <v>31</v>
      </c>
      <c r="L13">
        <v>29.4</v>
      </c>
      <c r="M13">
        <v>38.700000000000003</v>
      </c>
      <c r="N13">
        <v>42.3</v>
      </c>
      <c r="O13">
        <v>45</v>
      </c>
      <c r="P13">
        <v>57</v>
      </c>
      <c r="Q13">
        <v>40.9</v>
      </c>
      <c r="R13" s="3">
        <f t="shared" si="0"/>
        <v>39.841666666666661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57.03</v>
      </c>
      <c r="G14">
        <v>58.03</v>
      </c>
      <c r="H14">
        <v>54.7</v>
      </c>
      <c r="I14">
        <v>40.869999999999997</v>
      </c>
      <c r="J14">
        <v>43.67</v>
      </c>
      <c r="K14">
        <v>39.1</v>
      </c>
      <c r="L14">
        <v>41.13</v>
      </c>
      <c r="M14">
        <v>41.1</v>
      </c>
      <c r="N14">
        <v>49.9</v>
      </c>
      <c r="O14">
        <v>43.43</v>
      </c>
      <c r="P14">
        <v>62.63</v>
      </c>
      <c r="Q14">
        <v>37.43</v>
      </c>
      <c r="R14" s="3">
        <f t="shared" si="0"/>
        <v>47.418333333333329</v>
      </c>
      <c r="S14" t="s">
        <v>17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60.73</v>
      </c>
      <c r="G15">
        <v>69.37</v>
      </c>
      <c r="H15">
        <v>69.47</v>
      </c>
      <c r="I15">
        <v>55.9</v>
      </c>
      <c r="J15">
        <v>55.3</v>
      </c>
      <c r="K15">
        <v>50.57</v>
      </c>
      <c r="L15">
        <v>47.7</v>
      </c>
      <c r="M15">
        <v>53.83</v>
      </c>
      <c r="N15">
        <v>58.87</v>
      </c>
      <c r="O15">
        <v>60.43</v>
      </c>
      <c r="P15">
        <v>73.430000000000007</v>
      </c>
      <c r="Q15">
        <v>49.1</v>
      </c>
      <c r="R15" s="3">
        <f t="shared" si="0"/>
        <v>58.724999999999994</v>
      </c>
      <c r="S15" t="s">
        <v>17</v>
      </c>
    </row>
    <row r="16" spans="1:20" x14ac:dyDescent="0.25">
      <c r="A16" t="s">
        <v>69</v>
      </c>
      <c r="B16" t="s">
        <v>70</v>
      </c>
      <c r="C16" t="s">
        <v>54</v>
      </c>
      <c r="D16">
        <v>558250</v>
      </c>
      <c r="E16">
        <v>141750</v>
      </c>
      <c r="F16">
        <v>78.599999999999994</v>
      </c>
      <c r="G16">
        <v>61.27</v>
      </c>
      <c r="H16">
        <v>64.27</v>
      </c>
      <c r="I16">
        <v>61.93</v>
      </c>
      <c r="J16">
        <v>58.87</v>
      </c>
      <c r="K16">
        <v>59.43</v>
      </c>
      <c r="L16">
        <v>71.73</v>
      </c>
      <c r="M16">
        <v>63.77</v>
      </c>
      <c r="N16">
        <v>62.07</v>
      </c>
      <c r="O16">
        <v>55.23</v>
      </c>
      <c r="P16">
        <v>57.8</v>
      </c>
      <c r="Q16">
        <v>54.05</v>
      </c>
      <c r="R16" s="3">
        <f t="shared" si="0"/>
        <v>62.418333333333329</v>
      </c>
      <c r="S16" t="s">
        <v>17</v>
      </c>
    </row>
    <row r="17" spans="1:19" x14ac:dyDescent="0.25">
      <c r="A17" t="s">
        <v>74</v>
      </c>
      <c r="B17" t="s">
        <v>75</v>
      </c>
      <c r="C17" t="s">
        <v>54</v>
      </c>
      <c r="D17">
        <v>520847</v>
      </c>
      <c r="E17">
        <v>140395</v>
      </c>
      <c r="F17">
        <v>80</v>
      </c>
      <c r="G17">
        <v>64.3</v>
      </c>
      <c r="H17" t="s">
        <v>17</v>
      </c>
      <c r="I17">
        <v>46.5</v>
      </c>
      <c r="J17">
        <v>51.4</v>
      </c>
      <c r="K17">
        <v>48.6</v>
      </c>
      <c r="L17">
        <v>57.4</v>
      </c>
      <c r="M17">
        <v>59.4</v>
      </c>
      <c r="N17">
        <v>71.400000000000006</v>
      </c>
      <c r="O17">
        <v>60.5</v>
      </c>
      <c r="P17">
        <v>63.9</v>
      </c>
      <c r="Q17">
        <v>41.8</v>
      </c>
      <c r="R17" s="3">
        <f t="shared" si="0"/>
        <v>58.654545454545449</v>
      </c>
      <c r="S17" t="s">
        <v>17</v>
      </c>
    </row>
    <row r="18" spans="1:19" x14ac:dyDescent="0.25">
      <c r="A18" t="s">
        <v>77</v>
      </c>
      <c r="B18" t="s">
        <v>78</v>
      </c>
      <c r="C18" t="s">
        <v>54</v>
      </c>
      <c r="D18">
        <v>558051</v>
      </c>
      <c r="E18">
        <v>138724</v>
      </c>
      <c r="F18">
        <v>83.05</v>
      </c>
      <c r="G18">
        <v>81.5</v>
      </c>
      <c r="H18">
        <v>83.4</v>
      </c>
      <c r="I18">
        <v>73.63</v>
      </c>
      <c r="J18">
        <v>69.099999999999994</v>
      </c>
      <c r="K18">
        <v>62.33</v>
      </c>
      <c r="L18">
        <v>71.2</v>
      </c>
      <c r="M18">
        <v>66.2</v>
      </c>
      <c r="N18">
        <v>65.7</v>
      </c>
      <c r="O18">
        <v>60</v>
      </c>
      <c r="P18">
        <v>74.400000000000006</v>
      </c>
      <c r="Q18">
        <v>57.8</v>
      </c>
      <c r="R18" s="3">
        <f t="shared" si="0"/>
        <v>70.69250000000001</v>
      </c>
      <c r="S18" t="s">
        <v>17</v>
      </c>
    </row>
    <row r="19" spans="1:19" x14ac:dyDescent="0.25">
      <c r="A19" t="s">
        <v>79</v>
      </c>
      <c r="B19" t="s">
        <v>80</v>
      </c>
      <c r="C19" t="s">
        <v>54</v>
      </c>
      <c r="D19">
        <v>558076</v>
      </c>
      <c r="E19">
        <v>138762</v>
      </c>
      <c r="F19">
        <v>71.599999999999994</v>
      </c>
      <c r="G19">
        <v>74</v>
      </c>
      <c r="H19">
        <v>85.1</v>
      </c>
      <c r="I19">
        <v>71.2</v>
      </c>
      <c r="J19">
        <v>56.6</v>
      </c>
      <c r="K19">
        <v>52</v>
      </c>
      <c r="L19">
        <v>69.900000000000006</v>
      </c>
      <c r="M19">
        <v>56.6</v>
      </c>
      <c r="N19">
        <v>71.900000000000006</v>
      </c>
      <c r="O19" t="s">
        <v>17</v>
      </c>
      <c r="P19">
        <v>55.2</v>
      </c>
      <c r="Q19">
        <v>71.8</v>
      </c>
      <c r="R19" s="3">
        <f t="shared" si="0"/>
        <v>66.899999999999991</v>
      </c>
      <c r="S19" t="s">
        <v>17</v>
      </c>
    </row>
    <row r="20" spans="1:19" x14ac:dyDescent="0.25">
      <c r="A20" t="s">
        <v>81</v>
      </c>
      <c r="B20" t="s">
        <v>82</v>
      </c>
      <c r="C20" t="s">
        <v>54</v>
      </c>
      <c r="D20">
        <v>576102</v>
      </c>
      <c r="E20">
        <v>130567</v>
      </c>
      <c r="F20">
        <v>42.8</v>
      </c>
      <c r="G20">
        <v>45.1</v>
      </c>
      <c r="H20">
        <v>35.1</v>
      </c>
      <c r="I20">
        <v>23.4</v>
      </c>
      <c r="J20">
        <v>32.200000000000003</v>
      </c>
      <c r="K20">
        <v>28.6</v>
      </c>
      <c r="L20">
        <v>27.3</v>
      </c>
      <c r="M20">
        <v>32.200000000000003</v>
      </c>
      <c r="N20">
        <v>41.8</v>
      </c>
      <c r="O20">
        <v>34.4</v>
      </c>
      <c r="P20">
        <v>54.3</v>
      </c>
      <c r="Q20">
        <v>26.3</v>
      </c>
      <c r="R20" s="3">
        <f t="shared" si="0"/>
        <v>35.291666666666671</v>
      </c>
      <c r="S20" t="s">
        <v>17</v>
      </c>
    </row>
    <row r="21" spans="1:19" x14ac:dyDescent="0.25">
      <c r="A21" t="s">
        <v>83</v>
      </c>
      <c r="B21" t="s">
        <v>84</v>
      </c>
      <c r="C21" t="s">
        <v>54</v>
      </c>
      <c r="D21">
        <v>558271</v>
      </c>
      <c r="E21">
        <v>139451</v>
      </c>
      <c r="F21">
        <v>64.3</v>
      </c>
      <c r="G21">
        <v>54.3</v>
      </c>
      <c r="H21">
        <v>53.9</v>
      </c>
      <c r="I21">
        <v>45.5</v>
      </c>
      <c r="J21">
        <v>39.799999999999997</v>
      </c>
      <c r="K21">
        <v>40</v>
      </c>
      <c r="L21">
        <v>38.799999999999997</v>
      </c>
      <c r="M21">
        <v>38.1</v>
      </c>
      <c r="N21">
        <v>35.1</v>
      </c>
      <c r="O21">
        <v>43.6</v>
      </c>
      <c r="P21">
        <v>57.6</v>
      </c>
      <c r="Q21">
        <v>44.5</v>
      </c>
      <c r="R21" s="3">
        <f t="shared" si="0"/>
        <v>46.291666666666679</v>
      </c>
      <c r="S21" t="s">
        <v>17</v>
      </c>
    </row>
    <row r="22" spans="1:19" x14ac:dyDescent="0.25">
      <c r="A22" t="s">
        <v>86</v>
      </c>
      <c r="B22" t="s">
        <v>87</v>
      </c>
      <c r="C22" t="s">
        <v>54</v>
      </c>
      <c r="D22">
        <v>558712</v>
      </c>
      <c r="E22">
        <v>139424</v>
      </c>
      <c r="F22">
        <v>61.8</v>
      </c>
      <c r="G22">
        <v>57</v>
      </c>
      <c r="H22">
        <v>65.599999999999994</v>
      </c>
      <c r="I22">
        <v>45.7</v>
      </c>
      <c r="J22">
        <v>34.799999999999997</v>
      </c>
      <c r="K22" t="s">
        <v>17</v>
      </c>
      <c r="L22" t="s">
        <v>17</v>
      </c>
      <c r="M22" t="s">
        <v>17</v>
      </c>
      <c r="N22">
        <v>37.6</v>
      </c>
      <c r="O22">
        <v>1.8</v>
      </c>
      <c r="P22">
        <v>53.6</v>
      </c>
      <c r="Q22">
        <v>33.9</v>
      </c>
      <c r="R22" s="3">
        <f t="shared" si="0"/>
        <v>43.533333333333331</v>
      </c>
      <c r="S22" t="s">
        <v>17</v>
      </c>
    </row>
    <row r="23" spans="1:19" x14ac:dyDescent="0.25">
      <c r="A23" t="s">
        <v>92</v>
      </c>
      <c r="B23" t="s">
        <v>93</v>
      </c>
      <c r="C23" t="s">
        <v>54</v>
      </c>
      <c r="D23">
        <v>557740</v>
      </c>
      <c r="E23">
        <v>138538</v>
      </c>
      <c r="F23">
        <v>50.3</v>
      </c>
      <c r="G23">
        <v>54.3</v>
      </c>
      <c r="H23">
        <v>49.5</v>
      </c>
      <c r="I23">
        <v>45.3</v>
      </c>
      <c r="J23">
        <v>37.799999999999997</v>
      </c>
      <c r="K23">
        <v>37.700000000000003</v>
      </c>
      <c r="L23">
        <v>39.799999999999997</v>
      </c>
      <c r="M23">
        <v>39.1</v>
      </c>
      <c r="N23" t="s">
        <v>17</v>
      </c>
      <c r="O23">
        <v>85.2</v>
      </c>
      <c r="P23">
        <v>49</v>
      </c>
      <c r="Q23">
        <v>38</v>
      </c>
      <c r="R23" s="3">
        <f t="shared" si="0"/>
        <v>47.81818181818182</v>
      </c>
      <c r="S23" t="s">
        <v>17</v>
      </c>
    </row>
    <row r="24" spans="1:19" x14ac:dyDescent="0.25">
      <c r="A24" t="s">
        <v>94</v>
      </c>
      <c r="B24" t="s">
        <v>96</v>
      </c>
      <c r="C24" t="s">
        <v>54</v>
      </c>
      <c r="D24">
        <v>562000</v>
      </c>
      <c r="E24">
        <v>140000</v>
      </c>
      <c r="F24">
        <v>32.4</v>
      </c>
      <c r="G24">
        <v>30.2</v>
      </c>
      <c r="H24">
        <v>32.1</v>
      </c>
      <c r="I24">
        <v>21.8</v>
      </c>
      <c r="J24">
        <v>22.4</v>
      </c>
      <c r="K24" t="s">
        <v>17</v>
      </c>
      <c r="L24">
        <v>21</v>
      </c>
      <c r="M24">
        <v>22.4</v>
      </c>
      <c r="N24">
        <v>31.6</v>
      </c>
      <c r="O24" t="s">
        <v>17</v>
      </c>
      <c r="P24">
        <v>37.9</v>
      </c>
      <c r="Q24" t="s">
        <v>17</v>
      </c>
      <c r="R24" s="3">
        <f t="shared" si="0"/>
        <v>27.977777777777774</v>
      </c>
      <c r="S24" t="s">
        <v>17</v>
      </c>
    </row>
    <row r="25" spans="1:19" x14ac:dyDescent="0.25">
      <c r="A25" t="s">
        <v>103</v>
      </c>
      <c r="B25" t="s">
        <v>104</v>
      </c>
      <c r="C25" t="s">
        <v>54</v>
      </c>
      <c r="D25">
        <v>557000</v>
      </c>
      <c r="E25">
        <v>139000</v>
      </c>
      <c r="F25" t="s">
        <v>17</v>
      </c>
      <c r="G25">
        <v>53</v>
      </c>
      <c r="H25">
        <v>49</v>
      </c>
      <c r="I25">
        <v>36.4</v>
      </c>
      <c r="J25">
        <v>34</v>
      </c>
      <c r="K25">
        <v>32.6</v>
      </c>
      <c r="L25">
        <v>34.299999999999997</v>
      </c>
      <c r="M25">
        <v>29.5</v>
      </c>
      <c r="N25">
        <v>40.700000000000003</v>
      </c>
      <c r="O25">
        <v>36.1</v>
      </c>
      <c r="P25">
        <v>51.3</v>
      </c>
      <c r="Q25">
        <v>28.2</v>
      </c>
      <c r="R25" s="3">
        <f t="shared" si="0"/>
        <v>38.645454545454548</v>
      </c>
      <c r="S25" t="s">
        <v>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137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67.8</v>
      </c>
      <c r="G3">
        <v>63.5</v>
      </c>
      <c r="H3">
        <v>60.1</v>
      </c>
      <c r="I3">
        <v>55.3</v>
      </c>
      <c r="J3">
        <v>50.1</v>
      </c>
      <c r="K3">
        <v>46.8</v>
      </c>
      <c r="L3">
        <v>53</v>
      </c>
      <c r="M3">
        <v>52.9</v>
      </c>
      <c r="N3">
        <v>60.5</v>
      </c>
      <c r="O3">
        <v>63.3</v>
      </c>
      <c r="P3">
        <v>60.7</v>
      </c>
      <c r="Q3">
        <v>69.8</v>
      </c>
      <c r="R3" s="3">
        <f t="shared" ref="R3:R27" si="0">AVERAGE(F3:Q3)</f>
        <v>58.65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25.8</v>
      </c>
      <c r="G4">
        <v>25.6</v>
      </c>
      <c r="H4">
        <v>27.3</v>
      </c>
      <c r="I4">
        <v>15</v>
      </c>
      <c r="J4">
        <v>14.2</v>
      </c>
      <c r="K4">
        <v>10.8</v>
      </c>
      <c r="L4">
        <v>9.9</v>
      </c>
      <c r="M4">
        <v>12.1</v>
      </c>
      <c r="N4">
        <v>16.2</v>
      </c>
      <c r="O4">
        <v>19.600000000000001</v>
      </c>
      <c r="P4">
        <v>22</v>
      </c>
      <c r="Q4">
        <v>28.5</v>
      </c>
      <c r="R4" s="3">
        <f t="shared" si="0"/>
        <v>18.916666666666664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18.3</v>
      </c>
      <c r="G5">
        <v>25</v>
      </c>
      <c r="H5">
        <v>24.2</v>
      </c>
      <c r="I5">
        <v>13.1</v>
      </c>
      <c r="J5">
        <v>12.9</v>
      </c>
      <c r="K5">
        <v>9</v>
      </c>
      <c r="L5">
        <v>6.9</v>
      </c>
      <c r="M5">
        <v>11.9</v>
      </c>
      <c r="N5" t="s">
        <v>17</v>
      </c>
      <c r="O5">
        <v>16.600000000000001</v>
      </c>
      <c r="P5">
        <v>16.100000000000001</v>
      </c>
      <c r="Q5">
        <v>21.9</v>
      </c>
      <c r="R5" s="3">
        <f t="shared" si="0"/>
        <v>15.990909090909092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42.1</v>
      </c>
      <c r="G6">
        <v>44.9</v>
      </c>
      <c r="H6">
        <v>45.4</v>
      </c>
      <c r="I6">
        <v>35.9</v>
      </c>
      <c r="J6" t="s">
        <v>17</v>
      </c>
      <c r="K6">
        <v>32.1</v>
      </c>
      <c r="L6">
        <v>24.2</v>
      </c>
      <c r="M6">
        <v>33</v>
      </c>
      <c r="N6" t="s">
        <v>17</v>
      </c>
      <c r="O6">
        <v>34.700000000000003</v>
      </c>
      <c r="P6">
        <v>41</v>
      </c>
      <c r="Q6">
        <v>48.4</v>
      </c>
      <c r="R6" s="3">
        <f t="shared" si="0"/>
        <v>38.17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 t="s">
        <v>17</v>
      </c>
      <c r="G7">
        <v>47.3</v>
      </c>
      <c r="H7">
        <v>59.7</v>
      </c>
      <c r="I7">
        <v>33.5</v>
      </c>
      <c r="J7" t="s">
        <v>17</v>
      </c>
      <c r="K7">
        <v>32.5</v>
      </c>
      <c r="L7">
        <v>28.4</v>
      </c>
      <c r="M7">
        <v>27.5</v>
      </c>
      <c r="N7">
        <v>34.4</v>
      </c>
      <c r="O7" t="s">
        <v>17</v>
      </c>
      <c r="P7">
        <v>43</v>
      </c>
      <c r="Q7">
        <v>43.7</v>
      </c>
      <c r="R7" s="3">
        <f t="shared" si="0"/>
        <v>38.888888888888886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29.9</v>
      </c>
      <c r="G8">
        <v>39.5</v>
      </c>
      <c r="H8">
        <v>41.5</v>
      </c>
      <c r="I8">
        <v>32</v>
      </c>
      <c r="J8">
        <v>27.4</v>
      </c>
      <c r="K8">
        <v>28.3</v>
      </c>
      <c r="L8">
        <v>27.3</v>
      </c>
      <c r="M8">
        <v>24.2</v>
      </c>
      <c r="N8">
        <v>27.8</v>
      </c>
      <c r="O8">
        <v>34.299999999999997</v>
      </c>
      <c r="P8">
        <v>31.9</v>
      </c>
      <c r="Q8">
        <v>40.5</v>
      </c>
      <c r="R8" s="3">
        <f t="shared" si="0"/>
        <v>32.050000000000004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64.900000000000006</v>
      </c>
      <c r="G9">
        <v>71.5</v>
      </c>
      <c r="H9" t="s">
        <v>17</v>
      </c>
      <c r="I9" t="s">
        <v>17</v>
      </c>
      <c r="J9">
        <v>61</v>
      </c>
      <c r="K9">
        <v>44.2</v>
      </c>
      <c r="L9">
        <v>52.2</v>
      </c>
      <c r="M9">
        <v>51.7</v>
      </c>
      <c r="N9">
        <v>58.6</v>
      </c>
      <c r="O9">
        <v>58.5</v>
      </c>
      <c r="P9">
        <v>55.6</v>
      </c>
      <c r="Q9">
        <v>76.400000000000006</v>
      </c>
      <c r="R9" s="3">
        <f t="shared" si="0"/>
        <v>59.46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43.1</v>
      </c>
      <c r="G10">
        <v>45.9</v>
      </c>
      <c r="H10">
        <v>45.8</v>
      </c>
      <c r="I10">
        <v>32.200000000000003</v>
      </c>
      <c r="J10">
        <v>26.8</v>
      </c>
      <c r="K10" t="s">
        <v>17</v>
      </c>
      <c r="L10">
        <v>23</v>
      </c>
      <c r="M10">
        <v>23.3</v>
      </c>
      <c r="N10">
        <v>34.6</v>
      </c>
      <c r="O10">
        <v>40.799999999999997</v>
      </c>
      <c r="P10">
        <v>34.4</v>
      </c>
      <c r="Q10">
        <v>43.5</v>
      </c>
      <c r="R10" s="3">
        <f t="shared" si="0"/>
        <v>35.763636363636365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68.5</v>
      </c>
      <c r="G11">
        <v>68.099999999999994</v>
      </c>
      <c r="H11">
        <v>69.400000000000006</v>
      </c>
      <c r="I11">
        <v>45.7</v>
      </c>
      <c r="J11">
        <v>56.2</v>
      </c>
      <c r="K11">
        <v>40.4</v>
      </c>
      <c r="L11">
        <v>36</v>
      </c>
      <c r="M11">
        <v>33.299999999999997</v>
      </c>
      <c r="N11">
        <v>51.3</v>
      </c>
      <c r="O11">
        <v>49.2</v>
      </c>
      <c r="P11">
        <v>45.4</v>
      </c>
      <c r="Q11">
        <v>65.7</v>
      </c>
      <c r="R11" s="3">
        <f t="shared" si="0"/>
        <v>52.433333333333337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22.2</v>
      </c>
      <c r="G12">
        <v>26.7</v>
      </c>
      <c r="H12">
        <v>24.1</v>
      </c>
      <c r="I12">
        <v>13.2</v>
      </c>
      <c r="J12">
        <v>14</v>
      </c>
      <c r="K12">
        <v>10.8</v>
      </c>
      <c r="L12">
        <v>10.4</v>
      </c>
      <c r="M12">
        <v>13.5</v>
      </c>
      <c r="N12">
        <v>14.3</v>
      </c>
      <c r="O12">
        <v>18.5</v>
      </c>
      <c r="P12">
        <v>16.5</v>
      </c>
      <c r="Q12">
        <v>26.3</v>
      </c>
      <c r="R12" s="3">
        <f t="shared" si="0"/>
        <v>17.541666666666668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36.200000000000003</v>
      </c>
      <c r="G13">
        <v>48.8</v>
      </c>
      <c r="H13">
        <v>44.9</v>
      </c>
      <c r="I13">
        <v>40.200000000000003</v>
      </c>
      <c r="J13">
        <v>29.9</v>
      </c>
      <c r="K13">
        <v>29.9</v>
      </c>
      <c r="L13">
        <v>37.4</v>
      </c>
      <c r="M13">
        <v>37.6</v>
      </c>
      <c r="N13">
        <v>41.1</v>
      </c>
      <c r="O13">
        <v>37.9</v>
      </c>
      <c r="P13">
        <v>52.9</v>
      </c>
      <c r="Q13">
        <v>53</v>
      </c>
      <c r="R13" s="3">
        <f t="shared" si="0"/>
        <v>40.81666666666667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53.27</v>
      </c>
      <c r="G14">
        <v>55.97</v>
      </c>
      <c r="H14">
        <v>61.43</v>
      </c>
      <c r="I14">
        <v>47.2</v>
      </c>
      <c r="J14">
        <v>47.73</v>
      </c>
      <c r="K14">
        <v>36</v>
      </c>
      <c r="L14">
        <v>45.2</v>
      </c>
      <c r="M14">
        <v>41.37</v>
      </c>
      <c r="N14">
        <v>46.3</v>
      </c>
      <c r="O14">
        <v>50.27</v>
      </c>
      <c r="P14">
        <v>55.7</v>
      </c>
      <c r="Q14">
        <v>54.13</v>
      </c>
      <c r="R14" s="3">
        <f t="shared" si="0"/>
        <v>49.547500000000007</v>
      </c>
      <c r="S14" t="s">
        <v>17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66.2</v>
      </c>
      <c r="G15">
        <v>73.7</v>
      </c>
      <c r="H15">
        <v>73.900000000000006</v>
      </c>
      <c r="I15">
        <v>59.13</v>
      </c>
      <c r="J15">
        <v>62.07</v>
      </c>
      <c r="K15">
        <v>45.95</v>
      </c>
      <c r="L15">
        <v>53.63</v>
      </c>
      <c r="M15">
        <v>53.43</v>
      </c>
      <c r="N15">
        <v>52.43</v>
      </c>
      <c r="O15">
        <v>60</v>
      </c>
      <c r="P15">
        <v>62.33</v>
      </c>
      <c r="Q15">
        <v>62.43</v>
      </c>
      <c r="R15" s="3">
        <f t="shared" si="0"/>
        <v>60.43333333333333</v>
      </c>
      <c r="S15" t="s">
        <v>17</v>
      </c>
    </row>
    <row r="16" spans="1:20" x14ac:dyDescent="0.25">
      <c r="A16" t="s">
        <v>69</v>
      </c>
      <c r="B16" t="s">
        <v>70</v>
      </c>
      <c r="C16" t="s">
        <v>54</v>
      </c>
      <c r="D16">
        <v>558250</v>
      </c>
      <c r="E16">
        <v>141750</v>
      </c>
      <c r="F16">
        <v>66</v>
      </c>
      <c r="G16">
        <v>65.37</v>
      </c>
      <c r="H16">
        <v>69.23</v>
      </c>
      <c r="I16">
        <v>62.75</v>
      </c>
      <c r="J16">
        <v>61.8</v>
      </c>
      <c r="K16">
        <v>60.37</v>
      </c>
      <c r="L16">
        <v>67.03</v>
      </c>
      <c r="M16">
        <v>57.67</v>
      </c>
      <c r="N16">
        <v>59.67</v>
      </c>
      <c r="O16">
        <v>61.5</v>
      </c>
      <c r="P16">
        <v>62.33</v>
      </c>
      <c r="Q16">
        <v>54.13</v>
      </c>
      <c r="R16" s="3">
        <f t="shared" si="0"/>
        <v>62.320833333333347</v>
      </c>
      <c r="S16" t="s">
        <v>17</v>
      </c>
    </row>
    <row r="17" spans="1:19" x14ac:dyDescent="0.25">
      <c r="A17" t="s">
        <v>74</v>
      </c>
      <c r="B17" t="s">
        <v>75</v>
      </c>
      <c r="C17" t="s">
        <v>54</v>
      </c>
      <c r="D17">
        <v>520847</v>
      </c>
      <c r="E17">
        <v>140395</v>
      </c>
      <c r="F17">
        <v>74.400000000000006</v>
      </c>
      <c r="G17">
        <v>66.8</v>
      </c>
      <c r="H17">
        <v>62.6</v>
      </c>
      <c r="I17">
        <v>51.8</v>
      </c>
      <c r="J17">
        <v>47.8</v>
      </c>
      <c r="K17" t="s">
        <v>17</v>
      </c>
      <c r="L17">
        <v>56.7</v>
      </c>
      <c r="M17">
        <v>61.8</v>
      </c>
      <c r="N17">
        <v>67.5</v>
      </c>
      <c r="O17">
        <v>61.4</v>
      </c>
      <c r="P17">
        <v>53.8</v>
      </c>
      <c r="Q17">
        <v>43.2</v>
      </c>
      <c r="R17" s="3">
        <f t="shared" si="0"/>
        <v>58.890909090909084</v>
      </c>
      <c r="S17" t="s">
        <v>17</v>
      </c>
    </row>
    <row r="18" spans="1:19" x14ac:dyDescent="0.25">
      <c r="A18" t="s">
        <v>77</v>
      </c>
      <c r="B18" t="s">
        <v>78</v>
      </c>
      <c r="C18" t="s">
        <v>54</v>
      </c>
      <c r="D18">
        <v>558051</v>
      </c>
      <c r="E18">
        <v>138724</v>
      </c>
      <c r="F18">
        <v>67.75</v>
      </c>
      <c r="G18">
        <v>65.400000000000006</v>
      </c>
      <c r="H18">
        <v>67.349999999999994</v>
      </c>
      <c r="I18">
        <v>59.2</v>
      </c>
      <c r="J18">
        <v>63.1</v>
      </c>
      <c r="K18">
        <v>51.67</v>
      </c>
      <c r="L18">
        <v>55.47</v>
      </c>
      <c r="M18">
        <v>59.5</v>
      </c>
      <c r="N18">
        <v>54.27</v>
      </c>
      <c r="O18">
        <v>58.37</v>
      </c>
      <c r="P18">
        <v>61.77</v>
      </c>
      <c r="Q18">
        <v>88.17</v>
      </c>
      <c r="R18" s="3">
        <f t="shared" si="0"/>
        <v>62.668333333333329</v>
      </c>
      <c r="S18" t="s">
        <v>17</v>
      </c>
    </row>
    <row r="19" spans="1:19" x14ac:dyDescent="0.25">
      <c r="A19" t="s">
        <v>79</v>
      </c>
      <c r="B19" t="s">
        <v>80</v>
      </c>
      <c r="C19" t="s">
        <v>54</v>
      </c>
      <c r="D19">
        <v>558076</v>
      </c>
      <c r="E19">
        <v>138762</v>
      </c>
      <c r="F19">
        <v>61.9</v>
      </c>
      <c r="G19">
        <v>65.5</v>
      </c>
      <c r="H19">
        <v>85.4</v>
      </c>
      <c r="I19">
        <v>67.599999999999994</v>
      </c>
      <c r="J19">
        <v>72.900000000000006</v>
      </c>
      <c r="K19">
        <v>59.3</v>
      </c>
      <c r="L19">
        <v>64.400000000000006</v>
      </c>
      <c r="M19" t="s">
        <v>17</v>
      </c>
      <c r="N19">
        <v>65.900000000000006</v>
      </c>
      <c r="O19">
        <v>74.2</v>
      </c>
      <c r="P19">
        <v>72.400000000000006</v>
      </c>
      <c r="Q19">
        <v>71.900000000000006</v>
      </c>
      <c r="R19" s="3">
        <f t="shared" si="0"/>
        <v>69.218181818181819</v>
      </c>
      <c r="S19" t="s">
        <v>17</v>
      </c>
    </row>
    <row r="20" spans="1:19" x14ac:dyDescent="0.25">
      <c r="A20" t="s">
        <v>81</v>
      </c>
      <c r="B20" t="s">
        <v>82</v>
      </c>
      <c r="C20" t="s">
        <v>54</v>
      </c>
      <c r="D20">
        <v>576102</v>
      </c>
      <c r="E20">
        <v>130567</v>
      </c>
      <c r="F20">
        <v>36.799999999999997</v>
      </c>
      <c r="G20">
        <v>44.9</v>
      </c>
      <c r="H20">
        <v>41.3</v>
      </c>
      <c r="I20">
        <v>29.6</v>
      </c>
      <c r="J20">
        <v>27</v>
      </c>
      <c r="K20">
        <v>29.8</v>
      </c>
      <c r="L20">
        <v>26.9</v>
      </c>
      <c r="M20">
        <v>26.6</v>
      </c>
      <c r="N20" t="s">
        <v>17</v>
      </c>
      <c r="O20">
        <v>36.5</v>
      </c>
      <c r="P20">
        <v>44.2</v>
      </c>
      <c r="Q20">
        <v>44.1</v>
      </c>
      <c r="R20" s="3">
        <f t="shared" si="0"/>
        <v>35.24545454545455</v>
      </c>
      <c r="S20" t="s">
        <v>17</v>
      </c>
    </row>
    <row r="21" spans="1:19" x14ac:dyDescent="0.25">
      <c r="A21" t="s">
        <v>83</v>
      </c>
      <c r="B21" t="s">
        <v>84</v>
      </c>
      <c r="C21" t="s">
        <v>54</v>
      </c>
      <c r="D21">
        <v>558271</v>
      </c>
      <c r="E21">
        <v>139451</v>
      </c>
      <c r="F21">
        <v>55.2</v>
      </c>
      <c r="G21">
        <v>52.6</v>
      </c>
      <c r="H21">
        <v>59.4</v>
      </c>
      <c r="I21">
        <v>46.1</v>
      </c>
      <c r="J21">
        <v>41.2</v>
      </c>
      <c r="K21">
        <v>39.700000000000003</v>
      </c>
      <c r="L21">
        <v>34.5</v>
      </c>
      <c r="M21">
        <v>42.4</v>
      </c>
      <c r="N21">
        <v>45.7</v>
      </c>
      <c r="O21">
        <v>49.1</v>
      </c>
      <c r="P21">
        <v>56.9</v>
      </c>
      <c r="Q21">
        <v>19.7</v>
      </c>
      <c r="R21" s="3">
        <f t="shared" si="0"/>
        <v>45.208333333333336</v>
      </c>
      <c r="S21" t="s">
        <v>17</v>
      </c>
    </row>
    <row r="22" spans="1:19" x14ac:dyDescent="0.25">
      <c r="A22" t="s">
        <v>86</v>
      </c>
      <c r="B22" t="s">
        <v>87</v>
      </c>
      <c r="C22" t="s">
        <v>54</v>
      </c>
      <c r="D22">
        <v>558712</v>
      </c>
      <c r="E22">
        <v>139424</v>
      </c>
      <c r="F22">
        <v>51.2</v>
      </c>
      <c r="G22">
        <v>55.2</v>
      </c>
      <c r="H22">
        <v>61.5</v>
      </c>
      <c r="I22">
        <v>36.5</v>
      </c>
      <c r="J22">
        <v>37.700000000000003</v>
      </c>
      <c r="K22">
        <v>30.1</v>
      </c>
      <c r="L22">
        <v>30.5</v>
      </c>
      <c r="M22">
        <v>27</v>
      </c>
      <c r="N22">
        <v>31.8</v>
      </c>
      <c r="O22">
        <v>33.1</v>
      </c>
      <c r="P22">
        <v>32.700000000000003</v>
      </c>
      <c r="Q22">
        <v>54.2</v>
      </c>
      <c r="R22" s="3">
        <f t="shared" si="0"/>
        <v>40.125000000000007</v>
      </c>
      <c r="S22" t="s">
        <v>17</v>
      </c>
    </row>
    <row r="23" spans="1:19" x14ac:dyDescent="0.25">
      <c r="A23" t="s">
        <v>92</v>
      </c>
      <c r="B23" t="s">
        <v>93</v>
      </c>
      <c r="C23" t="s">
        <v>54</v>
      </c>
      <c r="D23">
        <v>557740</v>
      </c>
      <c r="E23">
        <v>138538</v>
      </c>
      <c r="F23">
        <v>45.8</v>
      </c>
      <c r="G23">
        <v>51.7</v>
      </c>
      <c r="H23" t="s">
        <v>17</v>
      </c>
      <c r="I23" t="s">
        <v>17</v>
      </c>
      <c r="J23">
        <v>36.200000000000003</v>
      </c>
      <c r="K23">
        <v>34.5</v>
      </c>
      <c r="L23">
        <v>38.9</v>
      </c>
      <c r="M23">
        <v>39.299999999999997</v>
      </c>
      <c r="N23">
        <v>33.700000000000003</v>
      </c>
      <c r="O23">
        <v>41.7</v>
      </c>
      <c r="P23">
        <v>42.3</v>
      </c>
      <c r="Q23">
        <v>52.3</v>
      </c>
      <c r="R23" s="3">
        <f t="shared" si="0"/>
        <v>41.64</v>
      </c>
      <c r="S23" t="s">
        <v>17</v>
      </c>
    </row>
    <row r="24" spans="1:19" x14ac:dyDescent="0.25">
      <c r="A24" t="s">
        <v>94</v>
      </c>
      <c r="B24" t="s">
        <v>96</v>
      </c>
      <c r="C24" t="s">
        <v>54</v>
      </c>
      <c r="D24">
        <v>562000</v>
      </c>
      <c r="E24">
        <v>140000</v>
      </c>
      <c r="F24" t="s">
        <v>17</v>
      </c>
      <c r="G24" t="s">
        <v>17</v>
      </c>
      <c r="H24" t="s">
        <v>17</v>
      </c>
      <c r="I24" t="s">
        <v>17</v>
      </c>
      <c r="J24">
        <v>20.3</v>
      </c>
      <c r="K24">
        <v>18.8</v>
      </c>
      <c r="L24">
        <v>21.5</v>
      </c>
      <c r="M24">
        <v>21.4</v>
      </c>
      <c r="N24">
        <v>20.6</v>
      </c>
      <c r="O24">
        <v>23.4</v>
      </c>
      <c r="P24">
        <v>29.8</v>
      </c>
      <c r="Q24">
        <v>39</v>
      </c>
      <c r="R24" s="3">
        <f t="shared" si="0"/>
        <v>24.35</v>
      </c>
      <c r="S24" t="s">
        <v>17</v>
      </c>
    </row>
    <row r="25" spans="1:19" x14ac:dyDescent="0.25">
      <c r="A25" t="s">
        <v>97</v>
      </c>
      <c r="B25" t="s">
        <v>98</v>
      </c>
      <c r="C25" t="s">
        <v>49</v>
      </c>
      <c r="D25">
        <v>558708</v>
      </c>
      <c r="E25">
        <v>138973</v>
      </c>
      <c r="F25">
        <v>25.2</v>
      </c>
      <c r="G25">
        <v>34.6</v>
      </c>
      <c r="H25">
        <v>31.7</v>
      </c>
      <c r="I25">
        <v>18.5</v>
      </c>
      <c r="J25">
        <v>15.8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  <c r="Q25" t="s">
        <v>17</v>
      </c>
      <c r="R25" s="3">
        <f t="shared" si="0"/>
        <v>25.16</v>
      </c>
      <c r="S25" t="s">
        <v>17</v>
      </c>
    </row>
    <row r="26" spans="1:19" x14ac:dyDescent="0.25">
      <c r="A26" t="s">
        <v>100</v>
      </c>
      <c r="B26" t="s">
        <v>101</v>
      </c>
      <c r="C26" t="s">
        <v>102</v>
      </c>
      <c r="D26">
        <v>558123</v>
      </c>
      <c r="E26">
        <v>138786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  <c r="Q26" t="s">
        <v>17</v>
      </c>
      <c r="R26" s="3" t="e">
        <f t="shared" si="0"/>
        <v>#DIV/0!</v>
      </c>
      <c r="S26" t="s">
        <v>17</v>
      </c>
    </row>
    <row r="27" spans="1:19" x14ac:dyDescent="0.25">
      <c r="A27" t="s">
        <v>103</v>
      </c>
      <c r="B27" t="s">
        <v>104</v>
      </c>
      <c r="C27" t="s">
        <v>54</v>
      </c>
      <c r="D27">
        <v>557000</v>
      </c>
      <c r="E27">
        <v>139000</v>
      </c>
      <c r="F27" t="s">
        <v>17</v>
      </c>
      <c r="G27" t="s">
        <v>17</v>
      </c>
      <c r="H27" t="s">
        <v>17</v>
      </c>
      <c r="I27" t="s">
        <v>17</v>
      </c>
      <c r="J27">
        <v>35.299999999999997</v>
      </c>
      <c r="K27">
        <v>28.7</v>
      </c>
      <c r="L27">
        <v>30.7</v>
      </c>
      <c r="M27">
        <v>26.3</v>
      </c>
      <c r="N27">
        <v>35.6</v>
      </c>
      <c r="O27">
        <v>43.2</v>
      </c>
      <c r="P27" t="s">
        <v>17</v>
      </c>
      <c r="Q27">
        <v>43.6</v>
      </c>
      <c r="R27" s="3">
        <f t="shared" si="0"/>
        <v>34.771428571428572</v>
      </c>
      <c r="S27" t="s">
        <v>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138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70.2</v>
      </c>
      <c r="G3">
        <v>58.2</v>
      </c>
      <c r="H3">
        <v>56</v>
      </c>
      <c r="I3">
        <v>45.6</v>
      </c>
      <c r="J3">
        <v>34.4</v>
      </c>
      <c r="K3">
        <v>41.8</v>
      </c>
      <c r="L3">
        <v>42.6</v>
      </c>
      <c r="M3">
        <v>43.7</v>
      </c>
      <c r="N3">
        <v>48</v>
      </c>
      <c r="O3">
        <v>61.7</v>
      </c>
      <c r="P3">
        <v>63.9</v>
      </c>
      <c r="Q3">
        <v>58.5</v>
      </c>
      <c r="R3" s="3">
        <f t="shared" ref="R3:R28" si="0">AVERAGE(F3:Q3)</f>
        <v>52.050000000000004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23.9</v>
      </c>
      <c r="G4">
        <v>27.7</v>
      </c>
      <c r="H4">
        <v>22.7</v>
      </c>
      <c r="I4">
        <v>13.2</v>
      </c>
      <c r="J4">
        <v>11.9</v>
      </c>
      <c r="K4">
        <v>11.1</v>
      </c>
      <c r="L4">
        <v>10.3</v>
      </c>
      <c r="M4">
        <v>11.1</v>
      </c>
      <c r="N4" t="s">
        <v>17</v>
      </c>
      <c r="O4">
        <v>16.8</v>
      </c>
      <c r="P4">
        <v>24.4</v>
      </c>
      <c r="Q4">
        <v>18.8</v>
      </c>
      <c r="R4" s="3">
        <f t="shared" si="0"/>
        <v>17.445454545454549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26.1</v>
      </c>
      <c r="G5">
        <v>21.1</v>
      </c>
      <c r="H5">
        <v>20.3</v>
      </c>
      <c r="I5">
        <v>11.6</v>
      </c>
      <c r="J5">
        <v>9.6999999999999993</v>
      </c>
      <c r="K5">
        <v>9.4</v>
      </c>
      <c r="L5">
        <v>9.1</v>
      </c>
      <c r="M5">
        <v>9</v>
      </c>
      <c r="N5">
        <v>9.5</v>
      </c>
      <c r="O5">
        <v>12.5</v>
      </c>
      <c r="P5">
        <v>14.8</v>
      </c>
      <c r="Q5">
        <v>13.6</v>
      </c>
      <c r="R5" s="3">
        <f t="shared" si="0"/>
        <v>13.891666666666667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49.8</v>
      </c>
      <c r="G6">
        <v>51.3</v>
      </c>
      <c r="H6">
        <v>40.799999999999997</v>
      </c>
      <c r="I6">
        <v>36.700000000000003</v>
      </c>
      <c r="J6">
        <v>32</v>
      </c>
      <c r="K6">
        <v>36.200000000000003</v>
      </c>
      <c r="L6">
        <v>30.1</v>
      </c>
      <c r="M6">
        <v>28.9</v>
      </c>
      <c r="N6">
        <v>39.299999999999997</v>
      </c>
      <c r="O6" t="s">
        <v>17</v>
      </c>
      <c r="P6">
        <v>45.7</v>
      </c>
      <c r="Q6">
        <v>38.799999999999997</v>
      </c>
      <c r="R6" s="3">
        <f t="shared" si="0"/>
        <v>39.054545454545455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51.4</v>
      </c>
      <c r="G7">
        <v>53.8</v>
      </c>
      <c r="H7">
        <v>51.6</v>
      </c>
      <c r="I7">
        <v>41.1</v>
      </c>
      <c r="J7" t="s">
        <v>17</v>
      </c>
      <c r="K7">
        <v>33.6</v>
      </c>
      <c r="L7" t="s">
        <v>17</v>
      </c>
      <c r="M7" t="s">
        <v>17</v>
      </c>
      <c r="N7">
        <v>37.299999999999997</v>
      </c>
      <c r="O7" t="s">
        <v>17</v>
      </c>
      <c r="P7" t="s">
        <v>17</v>
      </c>
      <c r="Q7" t="s">
        <v>17</v>
      </c>
      <c r="R7" s="3">
        <f t="shared" si="0"/>
        <v>44.79999999999999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47</v>
      </c>
      <c r="G8">
        <v>42.2</v>
      </c>
      <c r="H8">
        <v>40.1</v>
      </c>
      <c r="I8">
        <v>27.5</v>
      </c>
      <c r="J8">
        <v>22.7</v>
      </c>
      <c r="K8">
        <v>23.4</v>
      </c>
      <c r="L8" t="s">
        <v>17</v>
      </c>
      <c r="M8">
        <v>20.8</v>
      </c>
      <c r="N8">
        <v>27.7</v>
      </c>
      <c r="O8">
        <v>32</v>
      </c>
      <c r="P8">
        <v>43.1</v>
      </c>
      <c r="Q8">
        <v>29.8</v>
      </c>
      <c r="R8" s="3">
        <f t="shared" si="0"/>
        <v>32.390909090909091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76.5</v>
      </c>
      <c r="G9">
        <v>70.2</v>
      </c>
      <c r="H9">
        <v>66.7</v>
      </c>
      <c r="I9">
        <v>49.3</v>
      </c>
      <c r="J9">
        <v>46.6</v>
      </c>
      <c r="K9">
        <v>52.5</v>
      </c>
      <c r="L9">
        <v>47</v>
      </c>
      <c r="M9">
        <v>49.4</v>
      </c>
      <c r="N9">
        <v>52.5</v>
      </c>
      <c r="O9">
        <v>56.5</v>
      </c>
      <c r="P9">
        <v>50.4</v>
      </c>
      <c r="Q9">
        <v>54.7</v>
      </c>
      <c r="R9" s="3">
        <f t="shared" si="0"/>
        <v>56.025000000000006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49.8</v>
      </c>
      <c r="G10">
        <v>43</v>
      </c>
      <c r="H10">
        <v>31.4</v>
      </c>
      <c r="I10">
        <v>22.7</v>
      </c>
      <c r="J10">
        <v>26.5</v>
      </c>
      <c r="K10">
        <v>25.9</v>
      </c>
      <c r="L10">
        <v>25.6</v>
      </c>
      <c r="M10">
        <v>25.6</v>
      </c>
      <c r="N10">
        <v>29.4</v>
      </c>
      <c r="O10" t="s">
        <v>17</v>
      </c>
      <c r="P10">
        <v>41.2</v>
      </c>
      <c r="Q10">
        <v>39.6</v>
      </c>
      <c r="R10" s="3">
        <f t="shared" si="0"/>
        <v>32.790909090909089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65.2</v>
      </c>
      <c r="G11">
        <v>51.8</v>
      </c>
      <c r="H11">
        <v>58.2</v>
      </c>
      <c r="I11" t="s">
        <v>17</v>
      </c>
      <c r="J11">
        <v>43.6</v>
      </c>
      <c r="K11">
        <v>39.4</v>
      </c>
      <c r="L11">
        <v>43.1</v>
      </c>
      <c r="M11">
        <v>38.799999999999997</v>
      </c>
      <c r="N11">
        <v>40.9</v>
      </c>
      <c r="O11">
        <v>45.4</v>
      </c>
      <c r="P11">
        <v>50.9</v>
      </c>
      <c r="Q11">
        <v>51.8</v>
      </c>
      <c r="R11" s="3">
        <f t="shared" si="0"/>
        <v>48.099999999999994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28.9</v>
      </c>
      <c r="G12">
        <v>23</v>
      </c>
      <c r="H12">
        <v>23.3</v>
      </c>
      <c r="I12">
        <v>13.6</v>
      </c>
      <c r="J12">
        <v>11.7</v>
      </c>
      <c r="K12">
        <v>10.5</v>
      </c>
      <c r="L12">
        <v>11</v>
      </c>
      <c r="M12">
        <v>10.199999999999999</v>
      </c>
      <c r="N12">
        <v>11.3</v>
      </c>
      <c r="O12">
        <v>13.6</v>
      </c>
      <c r="P12">
        <v>24</v>
      </c>
      <c r="Q12">
        <v>17.899999999999999</v>
      </c>
      <c r="R12" s="3">
        <f t="shared" si="0"/>
        <v>16.583333333333332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33.700000000000003</v>
      </c>
      <c r="G13">
        <v>52.3</v>
      </c>
      <c r="H13">
        <v>33.700000000000003</v>
      </c>
      <c r="I13">
        <v>28.3</v>
      </c>
      <c r="J13">
        <v>32.1</v>
      </c>
      <c r="K13">
        <v>32</v>
      </c>
      <c r="L13">
        <v>20.399999999999999</v>
      </c>
      <c r="M13">
        <v>29</v>
      </c>
      <c r="N13">
        <v>34.200000000000003</v>
      </c>
      <c r="O13">
        <v>45.5</v>
      </c>
      <c r="P13">
        <v>39.299999999999997</v>
      </c>
      <c r="Q13">
        <v>40.6</v>
      </c>
      <c r="R13" s="3">
        <f t="shared" si="0"/>
        <v>35.091666666666669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68.87</v>
      </c>
      <c r="G14">
        <v>39.03</v>
      </c>
      <c r="H14">
        <v>36.07</v>
      </c>
      <c r="I14">
        <v>50.25</v>
      </c>
      <c r="J14">
        <v>40.47</v>
      </c>
      <c r="K14">
        <v>40.630000000000003</v>
      </c>
      <c r="L14">
        <v>41.63</v>
      </c>
      <c r="M14">
        <v>36.93</v>
      </c>
      <c r="N14">
        <v>38.93</v>
      </c>
      <c r="O14">
        <v>51.77</v>
      </c>
      <c r="P14">
        <v>59.53</v>
      </c>
      <c r="Q14">
        <v>37</v>
      </c>
      <c r="R14" s="3">
        <f t="shared" si="0"/>
        <v>45.092500000000001</v>
      </c>
      <c r="S14" t="s">
        <v>17</v>
      </c>
    </row>
    <row r="15" spans="1:20" x14ac:dyDescent="0.25">
      <c r="A15" t="s">
        <v>55</v>
      </c>
      <c r="B15" t="s">
        <v>56</v>
      </c>
      <c r="C15" t="s">
        <v>54</v>
      </c>
      <c r="D15">
        <v>558136</v>
      </c>
      <c r="E15">
        <v>142017</v>
      </c>
      <c r="F15">
        <v>82.2</v>
      </c>
      <c r="G15">
        <v>79.599999999999994</v>
      </c>
      <c r="H15">
        <v>0</v>
      </c>
      <c r="I15" t="s">
        <v>17</v>
      </c>
      <c r="J15" t="s">
        <v>17</v>
      </c>
      <c r="K15" t="s">
        <v>17</v>
      </c>
      <c r="L15" t="s">
        <v>17</v>
      </c>
      <c r="M15" t="s">
        <v>17</v>
      </c>
      <c r="N15" t="s">
        <v>17</v>
      </c>
      <c r="O15" t="s">
        <v>17</v>
      </c>
      <c r="P15" t="s">
        <v>17</v>
      </c>
      <c r="Q15" t="s">
        <v>17</v>
      </c>
      <c r="R15" s="3">
        <f t="shared" si="0"/>
        <v>53.933333333333337</v>
      </c>
      <c r="S15" t="s">
        <v>17</v>
      </c>
    </row>
    <row r="16" spans="1:20" x14ac:dyDescent="0.25">
      <c r="A16" t="s">
        <v>57</v>
      </c>
      <c r="B16" t="s">
        <v>58</v>
      </c>
      <c r="C16" t="s">
        <v>54</v>
      </c>
      <c r="D16">
        <v>558136</v>
      </c>
      <c r="E16">
        <v>142017</v>
      </c>
      <c r="F16">
        <v>79.099999999999994</v>
      </c>
      <c r="G16">
        <v>80.3</v>
      </c>
      <c r="H16">
        <v>0</v>
      </c>
      <c r="I16" t="s">
        <v>17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 t="s">
        <v>17</v>
      </c>
      <c r="Q16" t="s">
        <v>17</v>
      </c>
      <c r="R16" s="3">
        <f t="shared" si="0"/>
        <v>53.133333333333326</v>
      </c>
      <c r="S16" t="s">
        <v>17</v>
      </c>
    </row>
    <row r="17" spans="1:19" x14ac:dyDescent="0.25">
      <c r="A17" t="s">
        <v>59</v>
      </c>
      <c r="B17" t="s">
        <v>60</v>
      </c>
      <c r="C17" t="s">
        <v>54</v>
      </c>
      <c r="D17">
        <v>558322</v>
      </c>
      <c r="E17">
        <v>139992</v>
      </c>
      <c r="F17">
        <v>84.9</v>
      </c>
      <c r="G17">
        <v>88.2</v>
      </c>
      <c r="H17">
        <v>0</v>
      </c>
      <c r="I17" t="s">
        <v>17</v>
      </c>
      <c r="J17" t="s">
        <v>17</v>
      </c>
      <c r="K17" t="s">
        <v>17</v>
      </c>
      <c r="L17" t="s">
        <v>17</v>
      </c>
      <c r="M17" t="s">
        <v>17</v>
      </c>
      <c r="N17" t="s">
        <v>17</v>
      </c>
      <c r="O17" t="s">
        <v>17</v>
      </c>
      <c r="P17" t="s">
        <v>17</v>
      </c>
      <c r="Q17" t="s">
        <v>17</v>
      </c>
      <c r="R17" s="3">
        <f t="shared" si="0"/>
        <v>57.70000000000001</v>
      </c>
      <c r="S17" t="s">
        <v>17</v>
      </c>
    </row>
    <row r="18" spans="1:19" x14ac:dyDescent="0.25">
      <c r="A18" t="s">
        <v>64</v>
      </c>
      <c r="B18" t="s">
        <v>65</v>
      </c>
      <c r="C18" t="s">
        <v>54</v>
      </c>
      <c r="D18">
        <v>558227</v>
      </c>
      <c r="E18">
        <v>139757</v>
      </c>
      <c r="F18">
        <v>78.13</v>
      </c>
      <c r="G18">
        <v>71.7</v>
      </c>
      <c r="H18">
        <v>67.73</v>
      </c>
      <c r="I18">
        <v>53.63</v>
      </c>
      <c r="J18">
        <v>47.8</v>
      </c>
      <c r="K18">
        <v>55.87</v>
      </c>
      <c r="L18">
        <v>42.97</v>
      </c>
      <c r="M18">
        <v>49.1</v>
      </c>
      <c r="N18">
        <v>50.9</v>
      </c>
      <c r="O18">
        <v>58.37</v>
      </c>
      <c r="P18">
        <v>71.069999999999993</v>
      </c>
      <c r="Q18">
        <v>58.7</v>
      </c>
      <c r="R18" s="3">
        <f t="shared" si="0"/>
        <v>58.830833333333338</v>
      </c>
      <c r="S18" t="s">
        <v>17</v>
      </c>
    </row>
    <row r="19" spans="1:19" x14ac:dyDescent="0.25">
      <c r="A19" t="s">
        <v>69</v>
      </c>
      <c r="B19" t="s">
        <v>70</v>
      </c>
      <c r="C19" t="s">
        <v>54</v>
      </c>
      <c r="D19">
        <v>558250</v>
      </c>
      <c r="E19">
        <v>141750</v>
      </c>
      <c r="F19">
        <v>66</v>
      </c>
      <c r="G19">
        <v>71.77</v>
      </c>
      <c r="H19">
        <v>46.67</v>
      </c>
      <c r="I19">
        <v>58.9</v>
      </c>
      <c r="J19">
        <v>55.2</v>
      </c>
      <c r="K19">
        <v>60.07</v>
      </c>
      <c r="L19">
        <v>59.1</v>
      </c>
      <c r="M19">
        <v>54.87</v>
      </c>
      <c r="N19">
        <v>57.27</v>
      </c>
      <c r="O19">
        <v>62.7</v>
      </c>
      <c r="P19">
        <v>60.17</v>
      </c>
      <c r="Q19">
        <v>53.47</v>
      </c>
      <c r="R19" s="3">
        <f t="shared" si="0"/>
        <v>58.849166666666669</v>
      </c>
      <c r="S19" t="s">
        <v>17</v>
      </c>
    </row>
    <row r="20" spans="1:19" x14ac:dyDescent="0.25">
      <c r="A20" t="s">
        <v>74</v>
      </c>
      <c r="B20" t="s">
        <v>75</v>
      </c>
      <c r="C20" t="s">
        <v>54</v>
      </c>
      <c r="D20">
        <v>520847</v>
      </c>
      <c r="E20">
        <v>140395</v>
      </c>
      <c r="F20">
        <v>59.53</v>
      </c>
      <c r="G20">
        <v>64.23</v>
      </c>
      <c r="H20">
        <v>48.27</v>
      </c>
      <c r="I20">
        <v>49.5</v>
      </c>
      <c r="J20">
        <v>55.8</v>
      </c>
      <c r="K20">
        <v>49.7</v>
      </c>
      <c r="L20">
        <v>50.4</v>
      </c>
      <c r="M20">
        <v>51.1</v>
      </c>
      <c r="N20">
        <v>56</v>
      </c>
      <c r="O20">
        <v>72.3</v>
      </c>
      <c r="P20">
        <v>53.3</v>
      </c>
      <c r="Q20" t="s">
        <v>17</v>
      </c>
      <c r="R20" s="3">
        <f t="shared" si="0"/>
        <v>55.466363636363624</v>
      </c>
      <c r="S20" t="s">
        <v>17</v>
      </c>
    </row>
    <row r="21" spans="1:19" x14ac:dyDescent="0.25">
      <c r="A21" t="s">
        <v>77</v>
      </c>
      <c r="B21" t="s">
        <v>78</v>
      </c>
      <c r="C21" t="s">
        <v>54</v>
      </c>
      <c r="D21">
        <v>558051</v>
      </c>
      <c r="E21">
        <v>138724</v>
      </c>
      <c r="F21">
        <v>70.17</v>
      </c>
      <c r="G21">
        <v>67.53</v>
      </c>
      <c r="H21">
        <v>60.13</v>
      </c>
      <c r="I21">
        <v>58.23</v>
      </c>
      <c r="J21">
        <v>51.4</v>
      </c>
      <c r="K21">
        <v>55.7</v>
      </c>
      <c r="L21">
        <v>61.07</v>
      </c>
      <c r="M21">
        <v>54.7</v>
      </c>
      <c r="N21">
        <v>55.67</v>
      </c>
      <c r="O21">
        <v>62.5</v>
      </c>
      <c r="P21">
        <v>65.27</v>
      </c>
      <c r="Q21">
        <v>56.7</v>
      </c>
      <c r="R21" s="3">
        <f t="shared" si="0"/>
        <v>59.922499999999992</v>
      </c>
      <c r="S21" t="s">
        <v>17</v>
      </c>
    </row>
    <row r="22" spans="1:19" x14ac:dyDescent="0.25">
      <c r="A22" t="s">
        <v>79</v>
      </c>
      <c r="B22" t="s">
        <v>80</v>
      </c>
      <c r="C22" t="s">
        <v>54</v>
      </c>
      <c r="D22">
        <v>558076</v>
      </c>
      <c r="E22">
        <v>138762</v>
      </c>
      <c r="F22">
        <v>85.7</v>
      </c>
      <c r="G22">
        <v>88</v>
      </c>
      <c r="H22">
        <v>86.5</v>
      </c>
      <c r="I22">
        <v>66.099999999999994</v>
      </c>
      <c r="J22">
        <v>70.7</v>
      </c>
      <c r="K22" t="s">
        <v>17</v>
      </c>
      <c r="L22">
        <v>59.5</v>
      </c>
      <c r="M22">
        <v>57.2</v>
      </c>
      <c r="N22">
        <v>66.099999999999994</v>
      </c>
      <c r="O22">
        <v>75.400000000000006</v>
      </c>
      <c r="P22">
        <v>77.7</v>
      </c>
      <c r="Q22">
        <v>53.8</v>
      </c>
      <c r="R22" s="3">
        <f t="shared" si="0"/>
        <v>71.518181818181816</v>
      </c>
      <c r="S22" t="s">
        <v>17</v>
      </c>
    </row>
    <row r="23" spans="1:19" x14ac:dyDescent="0.25">
      <c r="A23" t="s">
        <v>81</v>
      </c>
      <c r="B23" t="s">
        <v>82</v>
      </c>
      <c r="C23" t="s">
        <v>54</v>
      </c>
      <c r="D23">
        <v>576102</v>
      </c>
      <c r="E23">
        <v>130567</v>
      </c>
      <c r="F23">
        <v>34.1</v>
      </c>
      <c r="G23">
        <v>35</v>
      </c>
      <c r="H23">
        <v>17.7</v>
      </c>
      <c r="I23">
        <v>25.9</v>
      </c>
      <c r="J23">
        <v>31.2</v>
      </c>
      <c r="K23">
        <v>27.6</v>
      </c>
      <c r="L23">
        <v>26.7</v>
      </c>
      <c r="M23">
        <v>26.4</v>
      </c>
      <c r="N23" t="s">
        <v>17</v>
      </c>
      <c r="O23">
        <v>36.700000000000003</v>
      </c>
      <c r="P23">
        <v>39</v>
      </c>
      <c r="Q23">
        <v>35.700000000000003</v>
      </c>
      <c r="R23" s="3">
        <f t="shared" si="0"/>
        <v>30.54545454545454</v>
      </c>
      <c r="S23" t="s">
        <v>17</v>
      </c>
    </row>
    <row r="24" spans="1:19" x14ac:dyDescent="0.25">
      <c r="A24" t="s">
        <v>83</v>
      </c>
      <c r="B24" t="s">
        <v>84</v>
      </c>
      <c r="C24" t="s">
        <v>54</v>
      </c>
      <c r="D24">
        <v>558271</v>
      </c>
      <c r="E24">
        <v>139451</v>
      </c>
      <c r="F24">
        <v>56.5</v>
      </c>
      <c r="G24">
        <v>50.9</v>
      </c>
      <c r="H24">
        <v>49.8</v>
      </c>
      <c r="I24">
        <v>50.9</v>
      </c>
      <c r="J24">
        <v>38</v>
      </c>
      <c r="K24">
        <v>40.4</v>
      </c>
      <c r="L24">
        <v>35.200000000000003</v>
      </c>
      <c r="M24">
        <v>38.700000000000003</v>
      </c>
      <c r="N24">
        <v>47</v>
      </c>
      <c r="O24">
        <v>53.8</v>
      </c>
      <c r="P24">
        <v>47.6</v>
      </c>
      <c r="Q24">
        <v>43.5</v>
      </c>
      <c r="R24" s="3">
        <f t="shared" si="0"/>
        <v>46.024999999999999</v>
      </c>
      <c r="S24" t="s">
        <v>17</v>
      </c>
    </row>
    <row r="25" spans="1:19" x14ac:dyDescent="0.25">
      <c r="A25" t="s">
        <v>86</v>
      </c>
      <c r="B25" t="s">
        <v>87</v>
      </c>
      <c r="C25" t="s">
        <v>54</v>
      </c>
      <c r="D25">
        <v>558712</v>
      </c>
      <c r="E25">
        <v>139424</v>
      </c>
      <c r="F25">
        <v>61.8</v>
      </c>
      <c r="G25">
        <v>46.3</v>
      </c>
      <c r="H25">
        <v>56.9</v>
      </c>
      <c r="I25" t="s">
        <v>17</v>
      </c>
      <c r="J25">
        <v>30.4</v>
      </c>
      <c r="K25">
        <v>29.7</v>
      </c>
      <c r="L25">
        <v>25.5</v>
      </c>
      <c r="M25">
        <v>30.7</v>
      </c>
      <c r="N25">
        <v>31.7</v>
      </c>
      <c r="O25">
        <v>33</v>
      </c>
      <c r="P25">
        <v>38.700000000000003</v>
      </c>
      <c r="Q25">
        <v>38.4</v>
      </c>
      <c r="R25" s="3">
        <f t="shared" si="0"/>
        <v>38.463636363636361</v>
      </c>
      <c r="S25" t="s">
        <v>17</v>
      </c>
    </row>
    <row r="26" spans="1:19" x14ac:dyDescent="0.25">
      <c r="A26" t="s">
        <v>89</v>
      </c>
      <c r="B26" t="s">
        <v>90</v>
      </c>
      <c r="C26" t="s">
        <v>54</v>
      </c>
      <c r="D26">
        <v>560817</v>
      </c>
      <c r="E26">
        <v>140382</v>
      </c>
      <c r="F26">
        <v>36.5</v>
      </c>
      <c r="G26">
        <v>45.8</v>
      </c>
      <c r="H26">
        <v>0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  <c r="Q26" t="s">
        <v>17</v>
      </c>
      <c r="R26" s="3">
        <f t="shared" si="0"/>
        <v>27.433333333333334</v>
      </c>
      <c r="S26" t="s">
        <v>17</v>
      </c>
    </row>
    <row r="27" spans="1:19" x14ac:dyDescent="0.25">
      <c r="A27" t="s">
        <v>92</v>
      </c>
      <c r="B27" t="s">
        <v>93</v>
      </c>
      <c r="C27" t="s">
        <v>54</v>
      </c>
      <c r="D27">
        <v>557740</v>
      </c>
      <c r="E27">
        <v>138538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>
        <v>38.5</v>
      </c>
      <c r="M27">
        <v>36.700000000000003</v>
      </c>
      <c r="N27">
        <v>39.299999999999997</v>
      </c>
      <c r="O27">
        <v>42.1</v>
      </c>
      <c r="P27">
        <v>50.8</v>
      </c>
      <c r="Q27">
        <v>42.8</v>
      </c>
      <c r="R27" s="3">
        <f t="shared" si="0"/>
        <v>41.699999999999996</v>
      </c>
      <c r="S27" t="s">
        <v>17</v>
      </c>
    </row>
    <row r="28" spans="1:19" x14ac:dyDescent="0.25">
      <c r="A28" t="s">
        <v>94</v>
      </c>
      <c r="B28" t="s">
        <v>95</v>
      </c>
      <c r="C28" t="s">
        <v>49</v>
      </c>
      <c r="D28">
        <v>558539</v>
      </c>
      <c r="E28">
        <v>138954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 t="s">
        <v>17</v>
      </c>
      <c r="L28">
        <v>13.3</v>
      </c>
      <c r="M28" t="s">
        <v>17</v>
      </c>
      <c r="N28">
        <v>12.4</v>
      </c>
      <c r="O28" t="s">
        <v>17</v>
      </c>
      <c r="P28" t="s">
        <v>17</v>
      </c>
      <c r="Q28" t="s">
        <v>17</v>
      </c>
      <c r="R28" s="3">
        <f t="shared" si="0"/>
        <v>12.850000000000001</v>
      </c>
      <c r="S28" t="s">
        <v>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139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69.400000000000006</v>
      </c>
      <c r="G3">
        <v>69.7</v>
      </c>
      <c r="H3">
        <v>56.4</v>
      </c>
      <c r="I3">
        <v>50.6</v>
      </c>
      <c r="J3">
        <v>48.9</v>
      </c>
      <c r="K3" t="s">
        <v>17</v>
      </c>
      <c r="L3" t="s">
        <v>17</v>
      </c>
      <c r="M3">
        <v>49.5</v>
      </c>
      <c r="N3">
        <v>58.9</v>
      </c>
      <c r="O3">
        <v>61.3</v>
      </c>
      <c r="P3">
        <v>74.099999999999994</v>
      </c>
      <c r="Q3">
        <v>81.099999999999994</v>
      </c>
      <c r="R3" s="3">
        <f t="shared" ref="R3:R24" si="0">AVERAGE(F3:Q3)</f>
        <v>61.989999999999995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36.299999999999997</v>
      </c>
      <c r="G4">
        <v>27</v>
      </c>
      <c r="H4">
        <v>20.399999999999999</v>
      </c>
      <c r="I4">
        <v>18.600000000000001</v>
      </c>
      <c r="J4">
        <v>15.2</v>
      </c>
      <c r="K4">
        <v>13.3</v>
      </c>
      <c r="L4">
        <v>10.7</v>
      </c>
      <c r="M4">
        <v>13.8</v>
      </c>
      <c r="N4" t="s">
        <v>17</v>
      </c>
      <c r="O4">
        <v>21.4</v>
      </c>
      <c r="P4">
        <v>32.799999999999997</v>
      </c>
      <c r="Q4">
        <v>42.4</v>
      </c>
      <c r="R4" s="3">
        <f t="shared" si="0"/>
        <v>22.900000000000002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29</v>
      </c>
      <c r="G5">
        <v>23.9</v>
      </c>
      <c r="H5">
        <v>17.899999999999999</v>
      </c>
      <c r="I5">
        <v>17.2</v>
      </c>
      <c r="J5" t="s">
        <v>17</v>
      </c>
      <c r="K5">
        <v>11.4</v>
      </c>
      <c r="L5">
        <v>9.3000000000000007</v>
      </c>
      <c r="M5">
        <v>10.8</v>
      </c>
      <c r="N5" t="s">
        <v>17</v>
      </c>
      <c r="O5">
        <v>18.3</v>
      </c>
      <c r="P5">
        <v>23.3</v>
      </c>
      <c r="Q5">
        <v>34.700000000000003</v>
      </c>
      <c r="R5" s="3">
        <f t="shared" si="0"/>
        <v>19.580000000000002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47.7</v>
      </c>
      <c r="G6">
        <v>49</v>
      </c>
      <c r="H6">
        <v>44.2</v>
      </c>
      <c r="I6">
        <v>40.299999999999997</v>
      </c>
      <c r="J6">
        <v>41.1</v>
      </c>
      <c r="K6">
        <v>38.6</v>
      </c>
      <c r="L6">
        <v>38.799999999999997</v>
      </c>
      <c r="M6">
        <v>33.700000000000003</v>
      </c>
      <c r="N6" t="s">
        <v>17</v>
      </c>
      <c r="O6">
        <v>40.299999999999997</v>
      </c>
      <c r="P6">
        <v>48.2</v>
      </c>
      <c r="Q6">
        <v>57.9</v>
      </c>
      <c r="R6" s="3">
        <f t="shared" si="0"/>
        <v>43.618181818181817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53.3</v>
      </c>
      <c r="G7">
        <v>58.8</v>
      </c>
      <c r="H7">
        <v>29.8</v>
      </c>
      <c r="I7">
        <v>44.3</v>
      </c>
      <c r="J7">
        <v>34.5</v>
      </c>
      <c r="K7">
        <v>40.1</v>
      </c>
      <c r="L7">
        <v>36.1</v>
      </c>
      <c r="M7">
        <v>35.5</v>
      </c>
      <c r="N7">
        <v>41.7</v>
      </c>
      <c r="O7">
        <v>48.1</v>
      </c>
      <c r="P7">
        <v>59.1</v>
      </c>
      <c r="Q7">
        <v>61.5</v>
      </c>
      <c r="R7" s="3">
        <f t="shared" si="0"/>
        <v>45.233333333333341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47.9</v>
      </c>
      <c r="G8">
        <v>46.4</v>
      </c>
      <c r="H8">
        <v>35.299999999999997</v>
      </c>
      <c r="I8" t="s">
        <v>17</v>
      </c>
      <c r="J8">
        <v>28.6</v>
      </c>
      <c r="K8">
        <v>29.4</v>
      </c>
      <c r="L8">
        <v>23.2</v>
      </c>
      <c r="M8">
        <v>23.5</v>
      </c>
      <c r="N8">
        <v>31.9</v>
      </c>
      <c r="O8">
        <v>38.9</v>
      </c>
      <c r="P8">
        <v>45.6</v>
      </c>
      <c r="Q8">
        <v>53.4</v>
      </c>
      <c r="R8" s="3">
        <f t="shared" si="0"/>
        <v>36.736363636363635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72</v>
      </c>
      <c r="G9" t="s">
        <v>17</v>
      </c>
      <c r="H9">
        <v>69.599999999999994</v>
      </c>
      <c r="I9">
        <v>62</v>
      </c>
      <c r="J9">
        <v>56.1</v>
      </c>
      <c r="K9">
        <v>57.6</v>
      </c>
      <c r="L9">
        <v>47.1</v>
      </c>
      <c r="M9">
        <v>57</v>
      </c>
      <c r="N9">
        <v>60.2</v>
      </c>
      <c r="O9">
        <v>68.8</v>
      </c>
      <c r="P9">
        <v>77.099999999999994</v>
      </c>
      <c r="Q9">
        <v>83.1</v>
      </c>
      <c r="R9" s="3">
        <f t="shared" si="0"/>
        <v>64.600000000000009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50</v>
      </c>
      <c r="G10">
        <v>46.7</v>
      </c>
      <c r="H10">
        <v>28.9</v>
      </c>
      <c r="I10">
        <v>33.200000000000003</v>
      </c>
      <c r="J10">
        <v>29</v>
      </c>
      <c r="K10">
        <v>30.6</v>
      </c>
      <c r="L10">
        <v>26.5</v>
      </c>
      <c r="M10">
        <v>31.7</v>
      </c>
      <c r="N10">
        <v>39.1</v>
      </c>
      <c r="O10">
        <v>42.2</v>
      </c>
      <c r="P10">
        <v>52.2</v>
      </c>
      <c r="Q10">
        <v>60.9</v>
      </c>
      <c r="R10" s="3">
        <f t="shared" si="0"/>
        <v>39.25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60.9</v>
      </c>
      <c r="G11">
        <v>57</v>
      </c>
      <c r="H11">
        <v>52.1</v>
      </c>
      <c r="I11">
        <v>46.2</v>
      </c>
      <c r="J11">
        <v>47</v>
      </c>
      <c r="K11" t="s">
        <v>17</v>
      </c>
      <c r="L11">
        <v>40.9</v>
      </c>
      <c r="M11" t="s">
        <v>17</v>
      </c>
      <c r="N11">
        <v>50.6</v>
      </c>
      <c r="O11">
        <v>53.6</v>
      </c>
      <c r="P11">
        <v>59.8</v>
      </c>
      <c r="Q11">
        <v>62.1</v>
      </c>
      <c r="R11" s="3">
        <f t="shared" si="0"/>
        <v>53.02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31</v>
      </c>
      <c r="G12">
        <v>22.1</v>
      </c>
      <c r="H12">
        <v>18.399999999999999</v>
      </c>
      <c r="I12">
        <v>15.5</v>
      </c>
      <c r="J12">
        <v>14.4</v>
      </c>
      <c r="K12">
        <v>12</v>
      </c>
      <c r="L12">
        <v>10</v>
      </c>
      <c r="M12">
        <v>12.9</v>
      </c>
      <c r="N12">
        <v>14.2</v>
      </c>
      <c r="O12">
        <v>20.8</v>
      </c>
      <c r="P12">
        <v>31.5</v>
      </c>
      <c r="Q12">
        <v>41.1</v>
      </c>
      <c r="R12" s="3">
        <f t="shared" si="0"/>
        <v>20.324999999999999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52.7</v>
      </c>
      <c r="G13">
        <v>48.2</v>
      </c>
      <c r="H13">
        <v>41.4</v>
      </c>
      <c r="I13">
        <v>31.9</v>
      </c>
      <c r="J13">
        <v>26.9</v>
      </c>
      <c r="K13">
        <v>30</v>
      </c>
      <c r="L13">
        <v>35.4</v>
      </c>
      <c r="M13">
        <v>33.6</v>
      </c>
      <c r="N13">
        <v>39.299999999999997</v>
      </c>
      <c r="O13">
        <v>42.4</v>
      </c>
      <c r="P13">
        <v>52.9</v>
      </c>
      <c r="Q13">
        <v>57.6</v>
      </c>
      <c r="R13" s="3">
        <f t="shared" si="0"/>
        <v>41.024999999999999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74.13</v>
      </c>
      <c r="G14">
        <v>75.77</v>
      </c>
      <c r="H14">
        <v>63.83</v>
      </c>
      <c r="I14">
        <v>58.27</v>
      </c>
      <c r="J14">
        <v>48.43</v>
      </c>
      <c r="K14">
        <v>57.6</v>
      </c>
      <c r="L14">
        <v>40.130000000000003</v>
      </c>
      <c r="M14">
        <v>39.869999999999997</v>
      </c>
      <c r="N14">
        <v>51.9</v>
      </c>
      <c r="O14">
        <v>62.57</v>
      </c>
      <c r="P14">
        <v>71.77</v>
      </c>
      <c r="Q14">
        <v>77.73</v>
      </c>
      <c r="R14" s="3">
        <f t="shared" si="0"/>
        <v>60.166666666666664</v>
      </c>
      <c r="S14" t="s">
        <v>17</v>
      </c>
    </row>
    <row r="15" spans="1:20" x14ac:dyDescent="0.25">
      <c r="A15" t="s">
        <v>59</v>
      </c>
      <c r="B15" t="s">
        <v>60</v>
      </c>
      <c r="C15" t="s">
        <v>54</v>
      </c>
      <c r="D15">
        <v>558322</v>
      </c>
      <c r="E15">
        <v>139992</v>
      </c>
      <c r="F15">
        <v>81.37</v>
      </c>
      <c r="G15">
        <v>90.67</v>
      </c>
      <c r="H15">
        <v>72.03</v>
      </c>
      <c r="I15">
        <v>68.87</v>
      </c>
      <c r="J15">
        <v>65.5</v>
      </c>
      <c r="K15">
        <v>72.400000000000006</v>
      </c>
      <c r="L15">
        <v>57.57</v>
      </c>
      <c r="M15">
        <v>61.37</v>
      </c>
      <c r="N15">
        <v>76.47</v>
      </c>
      <c r="O15">
        <v>80.599999999999994</v>
      </c>
      <c r="P15">
        <v>86.57</v>
      </c>
      <c r="Q15">
        <v>91.17</v>
      </c>
      <c r="R15" s="3">
        <f t="shared" si="0"/>
        <v>75.382500000000007</v>
      </c>
      <c r="S15" t="s">
        <v>17</v>
      </c>
    </row>
    <row r="16" spans="1:20" x14ac:dyDescent="0.25">
      <c r="A16" t="s">
        <v>64</v>
      </c>
      <c r="B16" t="s">
        <v>65</v>
      </c>
      <c r="C16" t="s">
        <v>54</v>
      </c>
      <c r="D16">
        <v>558227</v>
      </c>
      <c r="E16">
        <v>139757</v>
      </c>
      <c r="F16">
        <v>80.400000000000006</v>
      </c>
      <c r="G16">
        <v>78.7</v>
      </c>
      <c r="H16">
        <v>68.8</v>
      </c>
      <c r="I16">
        <v>57.1</v>
      </c>
      <c r="J16">
        <v>64.23</v>
      </c>
      <c r="K16">
        <v>58.87</v>
      </c>
      <c r="L16">
        <v>48.75</v>
      </c>
      <c r="M16">
        <v>55.43</v>
      </c>
      <c r="N16">
        <v>65</v>
      </c>
      <c r="O16">
        <v>67.87</v>
      </c>
      <c r="P16">
        <v>82.33</v>
      </c>
      <c r="Q16">
        <v>77.47</v>
      </c>
      <c r="R16" s="3">
        <f t="shared" si="0"/>
        <v>67.07916666666668</v>
      </c>
      <c r="S16" t="s">
        <v>17</v>
      </c>
    </row>
    <row r="17" spans="1:19" x14ac:dyDescent="0.25">
      <c r="A17" t="s">
        <v>69</v>
      </c>
      <c r="B17" t="s">
        <v>70</v>
      </c>
      <c r="C17" t="s">
        <v>54</v>
      </c>
      <c r="D17">
        <v>558250</v>
      </c>
      <c r="E17">
        <v>141750</v>
      </c>
      <c r="F17">
        <v>64.400000000000006</v>
      </c>
      <c r="G17">
        <v>71.8</v>
      </c>
      <c r="H17">
        <v>67.23</v>
      </c>
      <c r="I17">
        <v>62.15</v>
      </c>
      <c r="J17">
        <v>61.95</v>
      </c>
      <c r="K17">
        <v>66.900000000000006</v>
      </c>
      <c r="L17">
        <v>63.7</v>
      </c>
      <c r="M17">
        <v>59.67</v>
      </c>
      <c r="N17">
        <v>66.069999999999993</v>
      </c>
      <c r="O17">
        <v>58.3</v>
      </c>
      <c r="P17">
        <v>67.7</v>
      </c>
      <c r="Q17">
        <v>71.27</v>
      </c>
      <c r="R17" s="3">
        <f t="shared" si="0"/>
        <v>65.094999999999985</v>
      </c>
      <c r="S17" t="s">
        <v>17</v>
      </c>
    </row>
    <row r="18" spans="1:19" x14ac:dyDescent="0.25">
      <c r="A18" t="s">
        <v>74</v>
      </c>
      <c r="B18" t="s">
        <v>75</v>
      </c>
      <c r="C18" t="s">
        <v>54</v>
      </c>
      <c r="D18">
        <v>520847</v>
      </c>
      <c r="E18">
        <v>140395</v>
      </c>
      <c r="F18">
        <v>62.37</v>
      </c>
      <c r="G18">
        <v>61.17</v>
      </c>
      <c r="H18">
        <v>59.9</v>
      </c>
      <c r="I18">
        <v>50.3</v>
      </c>
      <c r="J18">
        <v>47.75</v>
      </c>
      <c r="K18">
        <v>48.15</v>
      </c>
      <c r="L18">
        <v>58.23</v>
      </c>
      <c r="M18">
        <v>51.55</v>
      </c>
      <c r="N18">
        <v>63.6</v>
      </c>
      <c r="O18">
        <v>61.57</v>
      </c>
      <c r="P18">
        <v>62.3</v>
      </c>
      <c r="Q18">
        <v>57.37</v>
      </c>
      <c r="R18" s="3">
        <f t="shared" si="0"/>
        <v>57.021666666666668</v>
      </c>
      <c r="S18" t="s">
        <v>17</v>
      </c>
    </row>
    <row r="19" spans="1:19" x14ac:dyDescent="0.25">
      <c r="A19" t="s">
        <v>77</v>
      </c>
      <c r="B19" t="s">
        <v>78</v>
      </c>
      <c r="C19" t="s">
        <v>54</v>
      </c>
      <c r="D19">
        <v>558051</v>
      </c>
      <c r="E19">
        <v>138724</v>
      </c>
      <c r="F19">
        <v>69.400000000000006</v>
      </c>
      <c r="G19">
        <v>72.400000000000006</v>
      </c>
      <c r="H19">
        <v>70.930000000000007</v>
      </c>
      <c r="I19">
        <v>67.03</v>
      </c>
      <c r="J19">
        <v>59.3</v>
      </c>
      <c r="K19">
        <v>69.27</v>
      </c>
      <c r="L19">
        <v>46</v>
      </c>
      <c r="M19">
        <v>43.67</v>
      </c>
      <c r="N19">
        <v>59.53</v>
      </c>
      <c r="O19">
        <v>65.900000000000006</v>
      </c>
      <c r="P19">
        <v>69.47</v>
      </c>
      <c r="Q19">
        <v>65.5</v>
      </c>
      <c r="R19" s="3">
        <f t="shared" si="0"/>
        <v>63.199999999999996</v>
      </c>
      <c r="S19" t="s">
        <v>17</v>
      </c>
    </row>
    <row r="20" spans="1:19" x14ac:dyDescent="0.25">
      <c r="A20" t="s">
        <v>79</v>
      </c>
      <c r="B20" t="s">
        <v>80</v>
      </c>
      <c r="C20" t="s">
        <v>54</v>
      </c>
      <c r="D20">
        <v>558076</v>
      </c>
      <c r="E20">
        <v>138762</v>
      </c>
      <c r="F20">
        <v>82.7</v>
      </c>
      <c r="G20">
        <v>89.4</v>
      </c>
      <c r="H20">
        <v>90.6</v>
      </c>
      <c r="I20">
        <v>79</v>
      </c>
      <c r="J20">
        <v>72.8</v>
      </c>
      <c r="K20">
        <v>81</v>
      </c>
      <c r="L20">
        <v>61.2</v>
      </c>
      <c r="M20" t="s">
        <v>17</v>
      </c>
      <c r="N20">
        <v>73.900000000000006</v>
      </c>
      <c r="O20">
        <v>78.5</v>
      </c>
      <c r="P20">
        <v>80.900000000000006</v>
      </c>
      <c r="Q20">
        <v>89.3</v>
      </c>
      <c r="R20" s="3">
        <f t="shared" si="0"/>
        <v>79.936363636363637</v>
      </c>
      <c r="S20" t="s">
        <v>17</v>
      </c>
    </row>
    <row r="21" spans="1:19" x14ac:dyDescent="0.25">
      <c r="A21" t="s">
        <v>81</v>
      </c>
      <c r="B21" t="s">
        <v>82</v>
      </c>
      <c r="C21" t="s">
        <v>54</v>
      </c>
      <c r="D21">
        <v>576102</v>
      </c>
      <c r="E21">
        <v>130567</v>
      </c>
      <c r="F21">
        <v>43.3</v>
      </c>
      <c r="G21">
        <v>38.799999999999997</v>
      </c>
      <c r="H21">
        <v>35.4</v>
      </c>
      <c r="I21" t="s">
        <v>17</v>
      </c>
      <c r="J21">
        <v>32.799999999999997</v>
      </c>
      <c r="K21">
        <v>31.1</v>
      </c>
      <c r="L21">
        <v>32.200000000000003</v>
      </c>
      <c r="M21">
        <v>26.8</v>
      </c>
      <c r="N21">
        <v>34.5</v>
      </c>
      <c r="O21">
        <v>34.799999999999997</v>
      </c>
      <c r="P21">
        <v>40.1</v>
      </c>
      <c r="Q21">
        <v>49.3</v>
      </c>
      <c r="R21" s="3">
        <f t="shared" si="0"/>
        <v>36.281818181818188</v>
      </c>
      <c r="S21" t="s">
        <v>17</v>
      </c>
    </row>
    <row r="22" spans="1:19" x14ac:dyDescent="0.25">
      <c r="A22" t="s">
        <v>83</v>
      </c>
      <c r="B22" t="s">
        <v>84</v>
      </c>
      <c r="C22" t="s">
        <v>54</v>
      </c>
      <c r="D22">
        <v>558271</v>
      </c>
      <c r="E22">
        <v>139451</v>
      </c>
      <c r="F22">
        <v>55.9</v>
      </c>
      <c r="G22">
        <v>61</v>
      </c>
      <c r="H22">
        <v>42.9</v>
      </c>
      <c r="I22">
        <v>44.2</v>
      </c>
      <c r="J22">
        <v>47.1</v>
      </c>
      <c r="K22">
        <v>44.1</v>
      </c>
      <c r="L22">
        <v>42</v>
      </c>
      <c r="M22">
        <v>34.5</v>
      </c>
      <c r="N22">
        <v>50.6</v>
      </c>
      <c r="O22">
        <v>55.3</v>
      </c>
      <c r="P22">
        <v>60.3</v>
      </c>
      <c r="Q22">
        <v>60.7</v>
      </c>
      <c r="R22" s="3">
        <f t="shared" si="0"/>
        <v>49.883333333333333</v>
      </c>
      <c r="S22" t="s">
        <v>17</v>
      </c>
    </row>
    <row r="23" spans="1:19" x14ac:dyDescent="0.25">
      <c r="A23" t="s">
        <v>86</v>
      </c>
      <c r="B23" t="s">
        <v>87</v>
      </c>
      <c r="C23" t="s">
        <v>54</v>
      </c>
      <c r="D23">
        <v>558712</v>
      </c>
      <c r="E23">
        <v>139424</v>
      </c>
      <c r="F23">
        <v>55</v>
      </c>
      <c r="G23" t="s">
        <v>17</v>
      </c>
      <c r="H23">
        <v>47.5</v>
      </c>
      <c r="I23">
        <v>45</v>
      </c>
      <c r="J23">
        <v>41.5</v>
      </c>
      <c r="K23">
        <v>37.200000000000003</v>
      </c>
      <c r="L23">
        <v>25.8</v>
      </c>
      <c r="M23" t="s">
        <v>17</v>
      </c>
      <c r="N23">
        <v>44</v>
      </c>
      <c r="O23">
        <v>45.4</v>
      </c>
      <c r="P23">
        <v>56.5</v>
      </c>
      <c r="Q23">
        <v>58.6</v>
      </c>
      <c r="R23" s="3">
        <f t="shared" si="0"/>
        <v>45.65</v>
      </c>
      <c r="S23" t="s">
        <v>17</v>
      </c>
    </row>
    <row r="24" spans="1:19" x14ac:dyDescent="0.25">
      <c r="A24" t="s">
        <v>89</v>
      </c>
      <c r="B24" t="s">
        <v>90</v>
      </c>
      <c r="C24" t="s">
        <v>54</v>
      </c>
      <c r="D24">
        <v>560817</v>
      </c>
      <c r="E24">
        <v>140382</v>
      </c>
      <c r="F24" t="s">
        <v>17</v>
      </c>
      <c r="G24" t="s">
        <v>17</v>
      </c>
      <c r="H24">
        <v>35.93</v>
      </c>
      <c r="I24">
        <v>33.17</v>
      </c>
      <c r="J24">
        <v>31.8</v>
      </c>
      <c r="K24">
        <v>34.1</v>
      </c>
      <c r="L24">
        <v>35.53</v>
      </c>
      <c r="M24">
        <v>27.57</v>
      </c>
      <c r="N24">
        <v>35.1</v>
      </c>
      <c r="O24">
        <v>32.6</v>
      </c>
      <c r="P24">
        <v>43.17</v>
      </c>
      <c r="Q24">
        <v>46.33</v>
      </c>
      <c r="R24" s="3">
        <f t="shared" si="0"/>
        <v>35.53</v>
      </c>
      <c r="S24" t="s">
        <v>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140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67</v>
      </c>
      <c r="G3">
        <v>72.900000000000006</v>
      </c>
      <c r="H3">
        <v>67.7</v>
      </c>
      <c r="I3">
        <v>57.3</v>
      </c>
      <c r="J3">
        <v>36</v>
      </c>
      <c r="K3">
        <v>41.5</v>
      </c>
      <c r="L3">
        <v>46.8</v>
      </c>
      <c r="M3">
        <v>50.3</v>
      </c>
      <c r="N3">
        <v>50.6</v>
      </c>
      <c r="O3">
        <v>59.8</v>
      </c>
      <c r="P3">
        <v>60.8</v>
      </c>
      <c r="Q3">
        <v>66.599999999999994</v>
      </c>
      <c r="R3" s="3">
        <f t="shared" ref="R3:R23" si="0">AVERAGE(F3:Q3)</f>
        <v>56.44166666666667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32.5</v>
      </c>
      <c r="G4">
        <v>39</v>
      </c>
      <c r="H4">
        <v>26.6</v>
      </c>
      <c r="I4">
        <v>16.8</v>
      </c>
      <c r="J4">
        <v>9.5</v>
      </c>
      <c r="K4">
        <v>11.4</v>
      </c>
      <c r="L4">
        <v>9.1</v>
      </c>
      <c r="M4">
        <v>12.1</v>
      </c>
      <c r="N4">
        <v>19</v>
      </c>
      <c r="O4">
        <v>26</v>
      </c>
      <c r="P4">
        <v>18.600000000000001</v>
      </c>
      <c r="Q4">
        <v>31</v>
      </c>
      <c r="R4" s="3">
        <f t="shared" si="0"/>
        <v>20.966666666666665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24.2</v>
      </c>
      <c r="G5">
        <v>31</v>
      </c>
      <c r="H5">
        <v>24.4</v>
      </c>
      <c r="I5">
        <v>17</v>
      </c>
      <c r="J5">
        <v>8.1999999999999993</v>
      </c>
      <c r="K5">
        <v>10.5</v>
      </c>
      <c r="L5">
        <v>7.9</v>
      </c>
      <c r="M5">
        <v>8.3000000000000007</v>
      </c>
      <c r="N5">
        <v>14.8</v>
      </c>
      <c r="O5" t="s">
        <v>17</v>
      </c>
      <c r="P5">
        <v>13.8</v>
      </c>
      <c r="Q5">
        <v>26.2</v>
      </c>
      <c r="R5" s="3">
        <f t="shared" si="0"/>
        <v>16.936363636363637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43.1</v>
      </c>
      <c r="G6">
        <v>56.9</v>
      </c>
      <c r="H6">
        <v>49.6</v>
      </c>
      <c r="I6">
        <v>44.1</v>
      </c>
      <c r="J6">
        <v>33.799999999999997</v>
      </c>
      <c r="K6">
        <v>33.4</v>
      </c>
      <c r="L6">
        <v>34.4</v>
      </c>
      <c r="M6">
        <v>32.5</v>
      </c>
      <c r="N6">
        <v>35.299999999999997</v>
      </c>
      <c r="O6">
        <v>35.700000000000003</v>
      </c>
      <c r="P6">
        <v>43.5</v>
      </c>
      <c r="Q6">
        <v>46.9</v>
      </c>
      <c r="R6" s="3">
        <f t="shared" si="0"/>
        <v>40.766666666666659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58.8</v>
      </c>
      <c r="G7">
        <v>59.8</v>
      </c>
      <c r="H7">
        <v>52.8</v>
      </c>
      <c r="I7">
        <v>45.3</v>
      </c>
      <c r="J7">
        <v>32</v>
      </c>
      <c r="K7">
        <v>33.9</v>
      </c>
      <c r="L7">
        <v>31.3</v>
      </c>
      <c r="M7">
        <v>34.200000000000003</v>
      </c>
      <c r="N7">
        <v>34.200000000000003</v>
      </c>
      <c r="O7" t="s">
        <v>17</v>
      </c>
      <c r="P7" t="s">
        <v>17</v>
      </c>
      <c r="Q7">
        <v>52</v>
      </c>
      <c r="R7" s="3">
        <f t="shared" si="0"/>
        <v>43.429999999999993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48.1</v>
      </c>
      <c r="G8">
        <v>43.8</v>
      </c>
      <c r="H8">
        <v>33.1</v>
      </c>
      <c r="I8">
        <v>35.200000000000003</v>
      </c>
      <c r="J8">
        <v>22.1</v>
      </c>
      <c r="K8">
        <v>29.1</v>
      </c>
      <c r="L8">
        <v>22.3</v>
      </c>
      <c r="M8">
        <v>24.5</v>
      </c>
      <c r="N8">
        <v>31.4</v>
      </c>
      <c r="O8">
        <v>38.6</v>
      </c>
      <c r="P8">
        <v>31.8</v>
      </c>
      <c r="Q8">
        <v>46.7</v>
      </c>
      <c r="R8" s="3">
        <f t="shared" si="0"/>
        <v>33.891666666666666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80</v>
      </c>
      <c r="G9">
        <v>90.3</v>
      </c>
      <c r="H9">
        <v>64.900000000000006</v>
      </c>
      <c r="I9">
        <v>67.8</v>
      </c>
      <c r="J9">
        <v>45.1</v>
      </c>
      <c r="K9">
        <v>53.6</v>
      </c>
      <c r="L9">
        <v>54.5</v>
      </c>
      <c r="M9">
        <v>55.9</v>
      </c>
      <c r="N9">
        <v>71.599999999999994</v>
      </c>
      <c r="O9">
        <v>52.5</v>
      </c>
      <c r="P9" t="s">
        <v>17</v>
      </c>
      <c r="Q9">
        <v>65.900000000000006</v>
      </c>
      <c r="R9" s="3">
        <f t="shared" si="0"/>
        <v>63.827272727272728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47.6</v>
      </c>
      <c r="G10">
        <v>58.5</v>
      </c>
      <c r="H10">
        <v>49.1</v>
      </c>
      <c r="I10">
        <v>38.200000000000003</v>
      </c>
      <c r="J10">
        <v>26.1</v>
      </c>
      <c r="K10">
        <v>26.3</v>
      </c>
      <c r="L10">
        <v>25.7</v>
      </c>
      <c r="M10">
        <v>26.3</v>
      </c>
      <c r="N10">
        <v>38</v>
      </c>
      <c r="O10" t="s">
        <v>17</v>
      </c>
      <c r="P10">
        <v>37.1</v>
      </c>
      <c r="Q10">
        <v>48</v>
      </c>
      <c r="R10" s="3">
        <f t="shared" si="0"/>
        <v>38.263636363636365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59.1</v>
      </c>
      <c r="G11">
        <v>59.1</v>
      </c>
      <c r="H11">
        <v>63.4</v>
      </c>
      <c r="I11">
        <v>45.4</v>
      </c>
      <c r="J11">
        <v>39.5</v>
      </c>
      <c r="K11" t="s">
        <v>17</v>
      </c>
      <c r="L11">
        <v>29.6</v>
      </c>
      <c r="M11">
        <v>36.1</v>
      </c>
      <c r="N11">
        <v>35.700000000000003</v>
      </c>
      <c r="O11">
        <v>48.6</v>
      </c>
      <c r="P11" t="s">
        <v>17</v>
      </c>
      <c r="Q11">
        <v>62.6</v>
      </c>
      <c r="R11" s="3">
        <f t="shared" si="0"/>
        <v>47.910000000000011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26</v>
      </c>
      <c r="G12">
        <v>35.299999999999997</v>
      </c>
      <c r="H12">
        <v>18.3</v>
      </c>
      <c r="I12">
        <v>17.3</v>
      </c>
      <c r="J12">
        <v>9.5</v>
      </c>
      <c r="K12">
        <v>14.1</v>
      </c>
      <c r="L12">
        <v>8.6</v>
      </c>
      <c r="M12">
        <v>11.7</v>
      </c>
      <c r="N12">
        <v>16.399999999999999</v>
      </c>
      <c r="O12">
        <v>18.899999999999999</v>
      </c>
      <c r="P12">
        <v>15.4</v>
      </c>
      <c r="Q12">
        <v>23.1</v>
      </c>
      <c r="R12" s="3">
        <f t="shared" si="0"/>
        <v>17.883333333333333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44.4</v>
      </c>
      <c r="G13">
        <v>63.5</v>
      </c>
      <c r="H13">
        <v>48.2</v>
      </c>
      <c r="I13">
        <v>42.6</v>
      </c>
      <c r="J13">
        <v>25</v>
      </c>
      <c r="K13">
        <v>33.799999999999997</v>
      </c>
      <c r="L13">
        <v>34.9</v>
      </c>
      <c r="M13">
        <v>34.4</v>
      </c>
      <c r="N13">
        <v>33.299999999999997</v>
      </c>
      <c r="O13" t="s">
        <v>17</v>
      </c>
      <c r="P13">
        <v>44.2</v>
      </c>
      <c r="Q13">
        <v>56.1</v>
      </c>
      <c r="R13" s="3">
        <f t="shared" si="0"/>
        <v>41.854545454545452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68.27</v>
      </c>
      <c r="G14">
        <v>50.23</v>
      </c>
      <c r="H14">
        <v>54.33</v>
      </c>
      <c r="I14">
        <v>60.1</v>
      </c>
      <c r="J14">
        <v>36.67</v>
      </c>
      <c r="K14">
        <v>44.43</v>
      </c>
      <c r="L14">
        <v>33.33</v>
      </c>
      <c r="M14">
        <v>42.73</v>
      </c>
      <c r="N14">
        <v>42.37</v>
      </c>
      <c r="O14">
        <v>35.93</v>
      </c>
      <c r="P14">
        <v>38.33</v>
      </c>
      <c r="Q14">
        <v>71</v>
      </c>
      <c r="R14" s="3">
        <f t="shared" si="0"/>
        <v>48.143333333333338</v>
      </c>
      <c r="S14" t="s">
        <v>17</v>
      </c>
    </row>
    <row r="15" spans="1:20" x14ac:dyDescent="0.25">
      <c r="A15" t="s">
        <v>59</v>
      </c>
      <c r="B15" t="s">
        <v>60</v>
      </c>
      <c r="C15" t="s">
        <v>54</v>
      </c>
      <c r="D15">
        <v>558322</v>
      </c>
      <c r="E15">
        <v>139992</v>
      </c>
      <c r="F15">
        <v>85.5</v>
      </c>
      <c r="G15">
        <v>88.47</v>
      </c>
      <c r="H15">
        <v>78.069999999999993</v>
      </c>
      <c r="I15">
        <v>76.03</v>
      </c>
      <c r="J15">
        <v>52.33</v>
      </c>
      <c r="K15">
        <v>66.430000000000007</v>
      </c>
      <c r="L15">
        <v>60.07</v>
      </c>
      <c r="M15">
        <v>63.83</v>
      </c>
      <c r="N15">
        <v>57</v>
      </c>
      <c r="O15">
        <v>77.930000000000007</v>
      </c>
      <c r="P15">
        <v>79.37</v>
      </c>
      <c r="Q15">
        <v>89.77</v>
      </c>
      <c r="R15" s="3">
        <f t="shared" si="0"/>
        <v>72.900000000000006</v>
      </c>
      <c r="S15" t="s">
        <v>17</v>
      </c>
    </row>
    <row r="16" spans="1:20" x14ac:dyDescent="0.25">
      <c r="A16" t="s">
        <v>64</v>
      </c>
      <c r="B16" t="s">
        <v>65</v>
      </c>
      <c r="C16" t="s">
        <v>54</v>
      </c>
      <c r="D16">
        <v>558227</v>
      </c>
      <c r="E16">
        <v>139757</v>
      </c>
      <c r="F16">
        <v>67.2</v>
      </c>
      <c r="G16">
        <v>82.13</v>
      </c>
      <c r="H16">
        <v>63.63</v>
      </c>
      <c r="I16">
        <v>69.150000000000006</v>
      </c>
      <c r="J16">
        <v>47.75</v>
      </c>
      <c r="K16">
        <v>51.6</v>
      </c>
      <c r="L16">
        <v>47.5</v>
      </c>
      <c r="M16">
        <v>56.03</v>
      </c>
      <c r="N16">
        <v>54.97</v>
      </c>
      <c r="O16">
        <v>75.900000000000006</v>
      </c>
      <c r="P16">
        <v>61.6</v>
      </c>
      <c r="Q16">
        <v>79.33</v>
      </c>
      <c r="R16" s="3">
        <f t="shared" si="0"/>
        <v>63.065833333333337</v>
      </c>
      <c r="S16" t="s">
        <v>17</v>
      </c>
    </row>
    <row r="17" spans="1:19" x14ac:dyDescent="0.25">
      <c r="A17" t="s">
        <v>69</v>
      </c>
      <c r="B17" t="s">
        <v>70</v>
      </c>
      <c r="C17" t="s">
        <v>54</v>
      </c>
      <c r="D17">
        <v>558250</v>
      </c>
      <c r="E17">
        <v>141750</v>
      </c>
      <c r="F17">
        <v>69.27</v>
      </c>
      <c r="G17">
        <v>75.099999999999994</v>
      </c>
      <c r="H17">
        <v>60.8</v>
      </c>
      <c r="I17">
        <v>77.599999999999994</v>
      </c>
      <c r="J17">
        <v>51.87</v>
      </c>
      <c r="K17">
        <v>65.97</v>
      </c>
      <c r="L17">
        <v>51.13</v>
      </c>
      <c r="M17">
        <v>36</v>
      </c>
      <c r="N17">
        <v>53.63</v>
      </c>
      <c r="O17">
        <v>61.43</v>
      </c>
      <c r="P17">
        <v>63.17</v>
      </c>
      <c r="Q17">
        <v>66.2</v>
      </c>
      <c r="R17" s="3">
        <f t="shared" si="0"/>
        <v>61.014166666666661</v>
      </c>
      <c r="S17" t="s">
        <v>17</v>
      </c>
    </row>
    <row r="18" spans="1:19" x14ac:dyDescent="0.25">
      <c r="A18" t="s">
        <v>74</v>
      </c>
      <c r="B18" t="s">
        <v>75</v>
      </c>
      <c r="C18" t="s">
        <v>54</v>
      </c>
      <c r="D18">
        <v>520847</v>
      </c>
      <c r="E18">
        <v>140395</v>
      </c>
      <c r="F18">
        <v>68.27</v>
      </c>
      <c r="G18">
        <v>73.97</v>
      </c>
      <c r="H18">
        <v>64.67</v>
      </c>
      <c r="I18">
        <v>52.4</v>
      </c>
      <c r="J18">
        <v>44.63</v>
      </c>
      <c r="K18">
        <v>52.53</v>
      </c>
      <c r="L18">
        <v>34.07</v>
      </c>
      <c r="M18">
        <v>56.13</v>
      </c>
      <c r="N18">
        <v>39.700000000000003</v>
      </c>
      <c r="O18">
        <v>62.9</v>
      </c>
      <c r="P18">
        <v>57.87</v>
      </c>
      <c r="Q18">
        <v>48.23</v>
      </c>
      <c r="R18" s="3">
        <f t="shared" si="0"/>
        <v>54.614166666666669</v>
      </c>
      <c r="S18" t="s">
        <v>17</v>
      </c>
    </row>
    <row r="19" spans="1:19" x14ac:dyDescent="0.25">
      <c r="A19" t="s">
        <v>77</v>
      </c>
      <c r="B19" t="s">
        <v>78</v>
      </c>
      <c r="C19" t="s">
        <v>54</v>
      </c>
      <c r="D19">
        <v>558051</v>
      </c>
      <c r="E19">
        <v>138724</v>
      </c>
      <c r="F19">
        <v>71.5</v>
      </c>
      <c r="G19">
        <v>71.53</v>
      </c>
      <c r="H19">
        <v>61.9</v>
      </c>
      <c r="I19">
        <v>70.569999999999993</v>
      </c>
      <c r="J19">
        <v>46.1</v>
      </c>
      <c r="K19">
        <v>63.5</v>
      </c>
      <c r="L19">
        <v>41.8</v>
      </c>
      <c r="M19">
        <v>35.770000000000003</v>
      </c>
      <c r="N19">
        <v>55.73</v>
      </c>
      <c r="O19">
        <v>62.8</v>
      </c>
      <c r="P19">
        <v>56.47</v>
      </c>
      <c r="Q19">
        <v>71.67</v>
      </c>
      <c r="R19" s="3">
        <f t="shared" si="0"/>
        <v>59.111666666666657</v>
      </c>
      <c r="S19" t="s">
        <v>17</v>
      </c>
    </row>
    <row r="20" spans="1:19" x14ac:dyDescent="0.25">
      <c r="A20" t="s">
        <v>79</v>
      </c>
      <c r="B20" t="s">
        <v>80</v>
      </c>
      <c r="C20" t="s">
        <v>54</v>
      </c>
      <c r="D20">
        <v>558076</v>
      </c>
      <c r="E20">
        <v>138762</v>
      </c>
      <c r="F20">
        <v>74.8</v>
      </c>
      <c r="G20">
        <v>66.099999999999994</v>
      </c>
      <c r="H20">
        <v>73.099999999999994</v>
      </c>
      <c r="I20">
        <v>81.400000000000006</v>
      </c>
      <c r="J20" t="s">
        <v>17</v>
      </c>
      <c r="K20">
        <v>76.099999999999994</v>
      </c>
      <c r="L20">
        <v>47.8</v>
      </c>
      <c r="M20" t="s">
        <v>17</v>
      </c>
      <c r="N20">
        <v>62.1</v>
      </c>
      <c r="O20">
        <v>75</v>
      </c>
      <c r="P20">
        <v>72.099999999999994</v>
      </c>
      <c r="Q20">
        <v>84.1</v>
      </c>
      <c r="R20" s="3">
        <f t="shared" si="0"/>
        <v>71.260000000000019</v>
      </c>
      <c r="S20" t="s">
        <v>17</v>
      </c>
    </row>
    <row r="21" spans="1:19" x14ac:dyDescent="0.25">
      <c r="A21" t="s">
        <v>81</v>
      </c>
      <c r="B21" t="s">
        <v>82</v>
      </c>
      <c r="C21" t="s">
        <v>54</v>
      </c>
      <c r="D21">
        <v>576102</v>
      </c>
      <c r="E21">
        <v>130567</v>
      </c>
      <c r="F21">
        <v>37.6</v>
      </c>
      <c r="G21">
        <v>57</v>
      </c>
      <c r="H21">
        <v>36.6</v>
      </c>
      <c r="I21" t="s">
        <v>17</v>
      </c>
      <c r="J21">
        <v>25.1</v>
      </c>
      <c r="K21">
        <v>26.9</v>
      </c>
      <c r="L21">
        <v>26.4</v>
      </c>
      <c r="M21">
        <v>23.2</v>
      </c>
      <c r="N21">
        <v>24.3</v>
      </c>
      <c r="O21">
        <v>36.200000000000003</v>
      </c>
      <c r="P21">
        <v>32.700000000000003</v>
      </c>
      <c r="Q21">
        <v>46.6</v>
      </c>
      <c r="R21" s="3">
        <f t="shared" si="0"/>
        <v>33.872727272727268</v>
      </c>
      <c r="S21" t="s">
        <v>17</v>
      </c>
    </row>
    <row r="22" spans="1:19" x14ac:dyDescent="0.25">
      <c r="A22" t="s">
        <v>83</v>
      </c>
      <c r="B22" t="s">
        <v>84</v>
      </c>
      <c r="C22" t="s">
        <v>54</v>
      </c>
      <c r="D22">
        <v>558271</v>
      </c>
      <c r="E22">
        <v>139451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>
        <v>40.6</v>
      </c>
      <c r="M22">
        <v>41.5</v>
      </c>
      <c r="N22">
        <v>41.8</v>
      </c>
      <c r="O22">
        <v>54.3</v>
      </c>
      <c r="P22">
        <v>48.6</v>
      </c>
      <c r="Q22">
        <v>59</v>
      </c>
      <c r="R22" s="3">
        <f t="shared" si="0"/>
        <v>47.633333333333326</v>
      </c>
      <c r="S22" t="s">
        <v>17</v>
      </c>
    </row>
    <row r="23" spans="1:19" x14ac:dyDescent="0.25">
      <c r="A23" t="s">
        <v>86</v>
      </c>
      <c r="B23" t="s">
        <v>87</v>
      </c>
      <c r="C23" t="s">
        <v>54</v>
      </c>
      <c r="D23">
        <v>558712</v>
      </c>
      <c r="E23">
        <v>139424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t="s">
        <v>17</v>
      </c>
      <c r="L23">
        <v>26.9</v>
      </c>
      <c r="M23">
        <v>28.4</v>
      </c>
      <c r="N23">
        <v>43.3</v>
      </c>
      <c r="O23">
        <v>38.6</v>
      </c>
      <c r="P23">
        <v>28.8</v>
      </c>
      <c r="Q23">
        <v>54.5</v>
      </c>
      <c r="R23" s="3">
        <f t="shared" si="0"/>
        <v>36.75</v>
      </c>
      <c r="S23" t="s">
        <v>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141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67.8</v>
      </c>
      <c r="G3">
        <v>75.5</v>
      </c>
      <c r="H3">
        <v>65.400000000000006</v>
      </c>
      <c r="I3">
        <v>72</v>
      </c>
      <c r="J3">
        <v>57.5</v>
      </c>
      <c r="K3">
        <v>52.1</v>
      </c>
      <c r="L3">
        <v>58.7</v>
      </c>
      <c r="M3">
        <v>33.1</v>
      </c>
      <c r="N3">
        <v>64.900000000000006</v>
      </c>
      <c r="O3">
        <v>55.5</v>
      </c>
      <c r="P3">
        <v>56.1</v>
      </c>
      <c r="Q3">
        <v>61</v>
      </c>
      <c r="R3" s="3">
        <f t="shared" ref="R3:R26" si="0">AVERAGE(F3:Q3)</f>
        <v>59.966666666666676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23.3</v>
      </c>
      <c r="G4">
        <v>36.799999999999997</v>
      </c>
      <c r="H4">
        <v>22.5</v>
      </c>
      <c r="I4">
        <v>24.6</v>
      </c>
      <c r="J4">
        <v>18.3</v>
      </c>
      <c r="K4">
        <v>13.3</v>
      </c>
      <c r="L4">
        <v>12.8</v>
      </c>
      <c r="M4">
        <v>10.7</v>
      </c>
      <c r="N4">
        <v>27.4</v>
      </c>
      <c r="O4">
        <v>24.9</v>
      </c>
      <c r="P4">
        <v>34.1</v>
      </c>
      <c r="Q4">
        <v>35.5</v>
      </c>
      <c r="R4" s="3">
        <f t="shared" si="0"/>
        <v>23.683333333333334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21.8</v>
      </c>
      <c r="G5">
        <v>34.4</v>
      </c>
      <c r="H5">
        <v>21.4</v>
      </c>
      <c r="I5">
        <v>20.3</v>
      </c>
      <c r="J5">
        <v>11.3</v>
      </c>
      <c r="K5">
        <v>10.5</v>
      </c>
      <c r="L5">
        <v>10.3</v>
      </c>
      <c r="M5">
        <v>12.4</v>
      </c>
      <c r="N5">
        <v>22.6</v>
      </c>
      <c r="O5">
        <v>22.6</v>
      </c>
      <c r="P5">
        <v>26.2</v>
      </c>
      <c r="Q5" t="s">
        <v>17</v>
      </c>
      <c r="R5" s="3">
        <f t="shared" si="0"/>
        <v>19.436363636363634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30</v>
      </c>
      <c r="G6">
        <v>37.6</v>
      </c>
      <c r="H6">
        <v>25.2</v>
      </c>
      <c r="I6">
        <v>25.2</v>
      </c>
      <c r="J6" t="s">
        <v>17</v>
      </c>
      <c r="K6">
        <v>0</v>
      </c>
      <c r="L6">
        <v>16.2</v>
      </c>
      <c r="M6">
        <v>14.1</v>
      </c>
      <c r="N6">
        <v>26.7</v>
      </c>
      <c r="O6">
        <v>28.7</v>
      </c>
      <c r="P6">
        <v>32.200000000000003</v>
      </c>
      <c r="Q6">
        <v>31.9</v>
      </c>
      <c r="R6" s="3">
        <f t="shared" si="0"/>
        <v>24.34545454545454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18.399999999999999</v>
      </c>
      <c r="G7">
        <v>30.4</v>
      </c>
      <c r="H7">
        <v>17</v>
      </c>
      <c r="I7">
        <v>19.600000000000001</v>
      </c>
      <c r="J7">
        <v>16.3</v>
      </c>
      <c r="K7">
        <v>9.6999999999999993</v>
      </c>
      <c r="L7">
        <v>10</v>
      </c>
      <c r="M7">
        <v>8.6</v>
      </c>
      <c r="N7">
        <v>24.8</v>
      </c>
      <c r="O7">
        <v>25.8</v>
      </c>
      <c r="P7">
        <v>27.7</v>
      </c>
      <c r="Q7">
        <v>24.7</v>
      </c>
      <c r="R7" s="3">
        <f t="shared" si="0"/>
        <v>19.416666666666668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61.6</v>
      </c>
      <c r="G8">
        <v>52.5</v>
      </c>
      <c r="H8">
        <v>43.5</v>
      </c>
      <c r="I8">
        <v>51.9</v>
      </c>
      <c r="J8">
        <v>42.4</v>
      </c>
      <c r="K8">
        <v>36.299999999999997</v>
      </c>
      <c r="L8">
        <v>39.799999999999997</v>
      </c>
      <c r="M8">
        <v>35.9</v>
      </c>
      <c r="N8">
        <v>47.4</v>
      </c>
      <c r="O8">
        <v>46.1</v>
      </c>
      <c r="P8">
        <v>51.6</v>
      </c>
      <c r="Q8">
        <v>45.5</v>
      </c>
      <c r="R8" s="3">
        <f t="shared" si="0"/>
        <v>46.208333333333336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53.8</v>
      </c>
      <c r="G9">
        <v>60.9</v>
      </c>
      <c r="H9">
        <v>47.5</v>
      </c>
      <c r="I9">
        <v>53.8</v>
      </c>
      <c r="J9">
        <v>45.2</v>
      </c>
      <c r="K9">
        <v>38.299999999999997</v>
      </c>
      <c r="L9">
        <v>30.9</v>
      </c>
      <c r="M9">
        <v>38.700000000000003</v>
      </c>
      <c r="N9">
        <v>51.3</v>
      </c>
      <c r="O9">
        <v>47.3</v>
      </c>
      <c r="P9">
        <v>60.7</v>
      </c>
      <c r="Q9">
        <v>47.8</v>
      </c>
      <c r="R9" s="3">
        <f t="shared" si="0"/>
        <v>48.016666666666659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21.9</v>
      </c>
      <c r="G10" t="s">
        <v>17</v>
      </c>
      <c r="H10">
        <v>21.8</v>
      </c>
      <c r="I10">
        <v>20.5</v>
      </c>
      <c r="J10" t="s">
        <v>17</v>
      </c>
      <c r="K10">
        <v>14.1</v>
      </c>
      <c r="L10">
        <v>15.5</v>
      </c>
      <c r="M10">
        <v>14.7</v>
      </c>
      <c r="N10">
        <v>23.1</v>
      </c>
      <c r="O10">
        <v>21.9</v>
      </c>
      <c r="P10">
        <v>21.6</v>
      </c>
      <c r="Q10">
        <v>17.7</v>
      </c>
      <c r="R10" s="3">
        <f t="shared" si="0"/>
        <v>19.279999999999998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36.299999999999997</v>
      </c>
      <c r="G11">
        <v>48.6</v>
      </c>
      <c r="H11">
        <v>35.299999999999997</v>
      </c>
      <c r="I11">
        <v>38.6</v>
      </c>
      <c r="J11">
        <v>40.4</v>
      </c>
      <c r="K11">
        <v>28.7</v>
      </c>
      <c r="L11">
        <v>30.9</v>
      </c>
      <c r="M11">
        <v>25.6</v>
      </c>
      <c r="N11" t="s">
        <v>17</v>
      </c>
      <c r="O11">
        <v>37.200000000000003</v>
      </c>
      <c r="P11">
        <v>41.7</v>
      </c>
      <c r="Q11">
        <v>44</v>
      </c>
      <c r="R11" s="3">
        <f t="shared" si="0"/>
        <v>37.027272727272731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28.5</v>
      </c>
      <c r="G12">
        <v>40.4</v>
      </c>
      <c r="H12">
        <v>24.2</v>
      </c>
      <c r="I12">
        <v>27</v>
      </c>
      <c r="J12">
        <v>25.5</v>
      </c>
      <c r="K12">
        <v>19.899999999999999</v>
      </c>
      <c r="L12">
        <v>20.5</v>
      </c>
      <c r="M12">
        <v>20</v>
      </c>
      <c r="N12">
        <v>31.3</v>
      </c>
      <c r="O12">
        <v>31.2</v>
      </c>
      <c r="P12">
        <v>29.5</v>
      </c>
      <c r="Q12">
        <v>29.9</v>
      </c>
      <c r="R12" s="3">
        <f t="shared" si="0"/>
        <v>27.325000000000003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37.9</v>
      </c>
      <c r="G13">
        <v>44.8</v>
      </c>
      <c r="H13">
        <v>34.6</v>
      </c>
      <c r="I13">
        <v>37.9</v>
      </c>
      <c r="J13">
        <v>39.299999999999997</v>
      </c>
      <c r="K13">
        <v>25.8</v>
      </c>
      <c r="L13">
        <v>34</v>
      </c>
      <c r="M13">
        <v>23</v>
      </c>
      <c r="N13" t="s">
        <v>17</v>
      </c>
      <c r="O13">
        <v>38.1</v>
      </c>
      <c r="P13">
        <v>38.9</v>
      </c>
      <c r="Q13">
        <v>45.8</v>
      </c>
      <c r="R13" s="3">
        <f t="shared" si="0"/>
        <v>36.372727272727275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73.3</v>
      </c>
      <c r="G14">
        <v>81.400000000000006</v>
      </c>
      <c r="H14">
        <v>64.3</v>
      </c>
      <c r="I14">
        <v>79</v>
      </c>
      <c r="J14">
        <v>64.900000000000006</v>
      </c>
      <c r="K14">
        <v>57.8</v>
      </c>
      <c r="L14">
        <v>57.7</v>
      </c>
      <c r="M14">
        <v>54.8</v>
      </c>
      <c r="N14" t="s">
        <v>17</v>
      </c>
      <c r="O14">
        <v>77.8</v>
      </c>
      <c r="P14">
        <v>88.7</v>
      </c>
      <c r="Q14">
        <v>82.5</v>
      </c>
      <c r="R14" s="3">
        <f t="shared" si="0"/>
        <v>71.109090909090909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42.2</v>
      </c>
      <c r="G15">
        <v>54.6</v>
      </c>
      <c r="H15">
        <v>40.6</v>
      </c>
      <c r="I15">
        <v>45.9</v>
      </c>
      <c r="J15">
        <v>33.1</v>
      </c>
      <c r="K15">
        <v>0</v>
      </c>
      <c r="L15">
        <v>26.1</v>
      </c>
      <c r="M15">
        <v>25.5</v>
      </c>
      <c r="N15">
        <v>54.5</v>
      </c>
      <c r="O15">
        <v>40.6</v>
      </c>
      <c r="P15">
        <v>52.9</v>
      </c>
      <c r="Q15">
        <v>52.1</v>
      </c>
      <c r="R15" s="3">
        <f t="shared" si="0"/>
        <v>39.008333333333333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54</v>
      </c>
      <c r="G16">
        <v>71.5</v>
      </c>
      <c r="H16">
        <v>59.6</v>
      </c>
      <c r="I16">
        <v>58.9</v>
      </c>
      <c r="J16">
        <v>54.5</v>
      </c>
      <c r="K16">
        <v>49.7</v>
      </c>
      <c r="L16">
        <v>68.099999999999994</v>
      </c>
      <c r="M16">
        <v>33.4</v>
      </c>
      <c r="N16">
        <v>74</v>
      </c>
      <c r="O16">
        <v>53.3</v>
      </c>
      <c r="P16">
        <v>67.900000000000006</v>
      </c>
      <c r="Q16">
        <v>58.3</v>
      </c>
      <c r="R16" s="3">
        <f t="shared" si="0"/>
        <v>58.599999999999987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19.899999999999999</v>
      </c>
      <c r="G17">
        <v>30.2</v>
      </c>
      <c r="H17">
        <v>17.3</v>
      </c>
      <c r="I17">
        <v>18.2</v>
      </c>
      <c r="J17">
        <v>17.8</v>
      </c>
      <c r="K17" t="s">
        <v>17</v>
      </c>
      <c r="L17">
        <v>10</v>
      </c>
      <c r="M17">
        <v>10.6</v>
      </c>
      <c r="N17">
        <v>20</v>
      </c>
      <c r="O17">
        <v>21.3</v>
      </c>
      <c r="P17">
        <v>30.3</v>
      </c>
      <c r="Q17">
        <v>31.7</v>
      </c>
      <c r="R17" s="3">
        <f t="shared" si="0"/>
        <v>20.663636363636364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45.9</v>
      </c>
      <c r="G18">
        <v>49</v>
      </c>
      <c r="H18">
        <v>48.6</v>
      </c>
      <c r="I18">
        <v>49.7</v>
      </c>
      <c r="J18">
        <v>23.6</v>
      </c>
      <c r="K18">
        <v>32.1</v>
      </c>
      <c r="L18">
        <v>37.200000000000003</v>
      </c>
      <c r="M18">
        <v>35.5</v>
      </c>
      <c r="N18">
        <v>44.1</v>
      </c>
      <c r="O18">
        <v>52.6</v>
      </c>
      <c r="P18">
        <v>50.5</v>
      </c>
      <c r="Q18">
        <v>48.8</v>
      </c>
      <c r="R18" s="3">
        <f t="shared" si="0"/>
        <v>43.133333333333333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53.7</v>
      </c>
      <c r="G19">
        <v>69.430000000000007</v>
      </c>
      <c r="H19">
        <v>57.6</v>
      </c>
      <c r="I19">
        <v>64.430000000000007</v>
      </c>
      <c r="J19">
        <v>60.3</v>
      </c>
      <c r="K19">
        <v>44.5</v>
      </c>
      <c r="L19">
        <v>39.33</v>
      </c>
      <c r="M19">
        <v>37.369999999999997</v>
      </c>
      <c r="N19">
        <v>68.77</v>
      </c>
      <c r="O19">
        <v>53.57</v>
      </c>
      <c r="P19">
        <v>42.4</v>
      </c>
      <c r="Q19">
        <v>62.63</v>
      </c>
      <c r="R19" s="3">
        <f t="shared" si="0"/>
        <v>54.502499999999998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54.1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  <c r="Q20" t="s">
        <v>17</v>
      </c>
      <c r="R20" s="3">
        <f t="shared" si="0"/>
        <v>54.1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52.3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  <c r="L21" t="s">
        <v>17</v>
      </c>
      <c r="M21" t="s">
        <v>17</v>
      </c>
      <c r="N21" t="s">
        <v>17</v>
      </c>
      <c r="O21" t="s">
        <v>17</v>
      </c>
      <c r="P21" t="s">
        <v>17</v>
      </c>
      <c r="Q21" t="s">
        <v>17</v>
      </c>
      <c r="R21" s="3">
        <f t="shared" si="0"/>
        <v>52.3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81.400000000000006</v>
      </c>
      <c r="G22">
        <v>92.1</v>
      </c>
      <c r="H22">
        <v>74.67</v>
      </c>
      <c r="I22">
        <v>85.93</v>
      </c>
      <c r="J22">
        <v>78.930000000000007</v>
      </c>
      <c r="K22">
        <v>65.03</v>
      </c>
      <c r="L22">
        <v>64.97</v>
      </c>
      <c r="M22">
        <v>64.099999999999994</v>
      </c>
      <c r="N22">
        <v>75.099999999999994</v>
      </c>
      <c r="O22">
        <v>84.73</v>
      </c>
      <c r="P22">
        <v>83.37</v>
      </c>
      <c r="Q22">
        <v>76.8</v>
      </c>
      <c r="R22" s="3">
        <f t="shared" si="0"/>
        <v>77.260833333333338</v>
      </c>
      <c r="S22" t="s">
        <v>17</v>
      </c>
    </row>
    <row r="23" spans="1:19" x14ac:dyDescent="0.25">
      <c r="A23" t="s">
        <v>64</v>
      </c>
      <c r="B23" t="s">
        <v>65</v>
      </c>
      <c r="C23" t="s">
        <v>54</v>
      </c>
      <c r="D23">
        <v>558227</v>
      </c>
      <c r="E23">
        <v>139757</v>
      </c>
      <c r="F23">
        <v>63.67</v>
      </c>
      <c r="G23">
        <v>75.569999999999993</v>
      </c>
      <c r="H23">
        <v>62.5</v>
      </c>
      <c r="I23">
        <v>66.2</v>
      </c>
      <c r="J23">
        <v>67.569999999999993</v>
      </c>
      <c r="K23">
        <v>54.2</v>
      </c>
      <c r="L23">
        <v>50.87</v>
      </c>
      <c r="M23">
        <v>49.33</v>
      </c>
      <c r="N23">
        <v>70.8</v>
      </c>
      <c r="O23">
        <v>67.87</v>
      </c>
      <c r="P23">
        <v>82</v>
      </c>
      <c r="Q23">
        <v>71.97</v>
      </c>
      <c r="R23" s="3">
        <f t="shared" si="0"/>
        <v>65.212499999999991</v>
      </c>
      <c r="S23" t="s">
        <v>17</v>
      </c>
    </row>
    <row r="24" spans="1:19" x14ac:dyDescent="0.25">
      <c r="A24" t="s">
        <v>69</v>
      </c>
      <c r="B24" t="s">
        <v>70</v>
      </c>
      <c r="C24" t="s">
        <v>54</v>
      </c>
      <c r="D24">
        <v>558250</v>
      </c>
      <c r="E24">
        <v>141750</v>
      </c>
      <c r="F24">
        <v>66.8</v>
      </c>
      <c r="G24">
        <v>76.069999999999993</v>
      </c>
      <c r="H24">
        <v>67.2</v>
      </c>
      <c r="I24">
        <v>74.13</v>
      </c>
      <c r="J24">
        <v>73.37</v>
      </c>
      <c r="K24">
        <v>59.3</v>
      </c>
      <c r="L24">
        <v>65.930000000000007</v>
      </c>
      <c r="M24">
        <v>49.47</v>
      </c>
      <c r="N24">
        <v>75.87</v>
      </c>
      <c r="O24">
        <v>60.47</v>
      </c>
      <c r="P24">
        <v>61.8</v>
      </c>
      <c r="Q24">
        <v>55.9</v>
      </c>
      <c r="R24" s="3">
        <f t="shared" si="0"/>
        <v>65.525833333333324</v>
      </c>
      <c r="S24" t="s">
        <v>17</v>
      </c>
    </row>
    <row r="25" spans="1:19" x14ac:dyDescent="0.25">
      <c r="A25" t="s">
        <v>74</v>
      </c>
      <c r="B25" t="s">
        <v>75</v>
      </c>
      <c r="C25" t="s">
        <v>54</v>
      </c>
      <c r="D25">
        <v>520847</v>
      </c>
      <c r="E25">
        <v>140395</v>
      </c>
      <c r="F25" t="s">
        <v>17</v>
      </c>
      <c r="G25" t="s">
        <v>17</v>
      </c>
      <c r="H25" t="s">
        <v>17</v>
      </c>
      <c r="I25" t="s">
        <v>17</v>
      </c>
      <c r="J25" t="s">
        <v>17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  <c r="Q25">
        <v>66.17</v>
      </c>
      <c r="R25" s="3">
        <f t="shared" si="0"/>
        <v>66.17</v>
      </c>
      <c r="S25" t="s">
        <v>17</v>
      </c>
    </row>
    <row r="26" spans="1:19" x14ac:dyDescent="0.25">
      <c r="A26" t="s">
        <v>77</v>
      </c>
      <c r="B26" t="s">
        <v>78</v>
      </c>
      <c r="C26" t="s">
        <v>54</v>
      </c>
      <c r="D26">
        <v>558051</v>
      </c>
      <c r="E26">
        <v>138724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  <c r="Q26">
        <v>73.930000000000007</v>
      </c>
      <c r="R26" s="3">
        <f t="shared" si="0"/>
        <v>73.930000000000007</v>
      </c>
      <c r="S26" t="s">
        <v>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142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59.9</v>
      </c>
      <c r="G3">
        <v>74.2</v>
      </c>
      <c r="H3">
        <v>61.9</v>
      </c>
      <c r="I3">
        <v>63.4</v>
      </c>
      <c r="J3">
        <v>56.4</v>
      </c>
      <c r="K3">
        <v>38.6</v>
      </c>
      <c r="L3" t="s">
        <v>17</v>
      </c>
      <c r="M3">
        <v>57.4</v>
      </c>
      <c r="N3">
        <v>61.3</v>
      </c>
      <c r="O3">
        <v>70.2</v>
      </c>
      <c r="P3">
        <v>81.7</v>
      </c>
      <c r="Q3">
        <v>71</v>
      </c>
      <c r="R3" s="3">
        <f t="shared" ref="R3:R30" si="0">AVERAGE(F3:Q3)</f>
        <v>63.272727272727273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20.2</v>
      </c>
      <c r="G4">
        <v>27.2</v>
      </c>
      <c r="H4">
        <v>27.6</v>
      </c>
      <c r="I4">
        <v>22.5</v>
      </c>
      <c r="J4">
        <v>14.7</v>
      </c>
      <c r="K4">
        <v>13.7</v>
      </c>
      <c r="L4">
        <v>11.6</v>
      </c>
      <c r="M4">
        <v>17.600000000000001</v>
      </c>
      <c r="N4">
        <v>20.9</v>
      </c>
      <c r="O4">
        <v>32</v>
      </c>
      <c r="P4">
        <v>40.1</v>
      </c>
      <c r="Q4">
        <v>35.4</v>
      </c>
      <c r="R4" s="3">
        <f t="shared" si="0"/>
        <v>23.625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21.3</v>
      </c>
      <c r="G5">
        <v>26.2</v>
      </c>
      <c r="H5">
        <v>24.5</v>
      </c>
      <c r="I5">
        <v>24.8</v>
      </c>
      <c r="J5">
        <v>11.7</v>
      </c>
      <c r="K5">
        <v>10.7</v>
      </c>
      <c r="L5">
        <v>10.1</v>
      </c>
      <c r="M5">
        <v>14</v>
      </c>
      <c r="N5">
        <v>18.100000000000001</v>
      </c>
      <c r="O5">
        <v>24.2</v>
      </c>
      <c r="P5">
        <v>31.6</v>
      </c>
      <c r="Q5">
        <v>30.1</v>
      </c>
      <c r="R5" s="3">
        <f t="shared" si="0"/>
        <v>20.608333333333331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27.9</v>
      </c>
      <c r="G6">
        <v>35</v>
      </c>
      <c r="H6">
        <v>27.6</v>
      </c>
      <c r="I6">
        <v>27.1</v>
      </c>
      <c r="J6">
        <v>8.4</v>
      </c>
      <c r="K6">
        <v>15.4</v>
      </c>
      <c r="L6">
        <v>12.5</v>
      </c>
      <c r="M6">
        <v>18.7</v>
      </c>
      <c r="N6">
        <v>21.7</v>
      </c>
      <c r="O6">
        <v>29.5</v>
      </c>
      <c r="P6">
        <v>36.200000000000003</v>
      </c>
      <c r="Q6">
        <v>33.700000000000003</v>
      </c>
      <c r="R6" s="3">
        <f t="shared" si="0"/>
        <v>24.474999999999998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20</v>
      </c>
      <c r="G7">
        <v>21.9</v>
      </c>
      <c r="H7">
        <v>22.9</v>
      </c>
      <c r="I7">
        <v>22.5</v>
      </c>
      <c r="J7">
        <v>15.6</v>
      </c>
      <c r="K7">
        <v>11.6</v>
      </c>
      <c r="L7">
        <v>8.3000000000000007</v>
      </c>
      <c r="M7">
        <v>15.1</v>
      </c>
      <c r="N7">
        <v>18.3</v>
      </c>
      <c r="O7">
        <v>24.2</v>
      </c>
      <c r="P7">
        <v>30.8</v>
      </c>
      <c r="Q7">
        <v>26</v>
      </c>
      <c r="R7" s="3">
        <f t="shared" si="0"/>
        <v>19.766666666666666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45.3</v>
      </c>
      <c r="G8">
        <v>45.7</v>
      </c>
      <c r="H8">
        <v>44.7</v>
      </c>
      <c r="I8">
        <v>45.7</v>
      </c>
      <c r="J8">
        <v>42.1</v>
      </c>
      <c r="K8">
        <v>14.4</v>
      </c>
      <c r="L8">
        <v>35.1</v>
      </c>
      <c r="M8">
        <v>36.200000000000003</v>
      </c>
      <c r="N8">
        <v>16.3</v>
      </c>
      <c r="O8">
        <v>40.1</v>
      </c>
      <c r="P8">
        <v>51.7</v>
      </c>
      <c r="Q8">
        <v>53.9</v>
      </c>
      <c r="R8" s="3">
        <f t="shared" si="0"/>
        <v>39.266666666666666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 t="s">
        <v>17</v>
      </c>
      <c r="G9">
        <v>51.7</v>
      </c>
      <c r="H9">
        <v>45.2</v>
      </c>
      <c r="I9">
        <v>46.4</v>
      </c>
      <c r="J9">
        <v>1.9</v>
      </c>
      <c r="K9">
        <v>52.1</v>
      </c>
      <c r="L9">
        <v>30.6</v>
      </c>
      <c r="M9">
        <v>43.9</v>
      </c>
      <c r="N9">
        <v>36.9</v>
      </c>
      <c r="O9">
        <v>55.4</v>
      </c>
      <c r="P9">
        <v>63.1</v>
      </c>
      <c r="Q9">
        <v>60</v>
      </c>
      <c r="R9" s="3">
        <f t="shared" si="0"/>
        <v>44.290909090909089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23.2</v>
      </c>
      <c r="G10">
        <v>25.6</v>
      </c>
      <c r="H10">
        <v>24.1</v>
      </c>
      <c r="I10">
        <v>20.8</v>
      </c>
      <c r="J10">
        <v>18.5</v>
      </c>
      <c r="K10">
        <v>15.8</v>
      </c>
      <c r="L10">
        <v>13.8</v>
      </c>
      <c r="M10">
        <v>16.899999999999999</v>
      </c>
      <c r="N10">
        <v>19.5</v>
      </c>
      <c r="O10">
        <v>25</v>
      </c>
      <c r="P10">
        <v>29.8</v>
      </c>
      <c r="Q10">
        <v>26.2</v>
      </c>
      <c r="R10" s="3">
        <f t="shared" si="0"/>
        <v>21.600000000000005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 t="s">
        <v>17</v>
      </c>
      <c r="G11" t="s">
        <v>17</v>
      </c>
      <c r="H11" t="s">
        <v>17</v>
      </c>
      <c r="I11" t="s">
        <v>17</v>
      </c>
      <c r="J11">
        <v>32.4</v>
      </c>
      <c r="K11" t="s">
        <v>17</v>
      </c>
      <c r="L11" t="s">
        <v>17</v>
      </c>
      <c r="M11">
        <v>27.7</v>
      </c>
      <c r="N11">
        <v>30</v>
      </c>
      <c r="O11">
        <v>37.5</v>
      </c>
      <c r="P11">
        <v>48.7</v>
      </c>
      <c r="Q11">
        <v>45.1</v>
      </c>
      <c r="R11" s="3">
        <f t="shared" si="0"/>
        <v>36.9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27</v>
      </c>
      <c r="G12" t="s">
        <v>17</v>
      </c>
      <c r="H12">
        <v>27.1</v>
      </c>
      <c r="I12">
        <v>25.9</v>
      </c>
      <c r="J12">
        <v>20.3</v>
      </c>
      <c r="K12">
        <v>31.5</v>
      </c>
      <c r="L12">
        <v>17.7</v>
      </c>
      <c r="M12">
        <v>20.6</v>
      </c>
      <c r="N12">
        <v>22.5</v>
      </c>
      <c r="O12">
        <v>33.9</v>
      </c>
      <c r="P12">
        <v>38.200000000000003</v>
      </c>
      <c r="Q12">
        <v>40.1</v>
      </c>
      <c r="R12" s="3">
        <f t="shared" si="0"/>
        <v>27.709090909090911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35.700000000000003</v>
      </c>
      <c r="G13">
        <v>39.700000000000003</v>
      </c>
      <c r="H13" t="s">
        <v>17</v>
      </c>
      <c r="I13">
        <v>38.9</v>
      </c>
      <c r="J13">
        <v>31.5</v>
      </c>
      <c r="K13" t="s">
        <v>17</v>
      </c>
      <c r="L13">
        <v>24.9</v>
      </c>
      <c r="M13">
        <v>33.4</v>
      </c>
      <c r="N13">
        <v>31.8</v>
      </c>
      <c r="O13">
        <v>38.700000000000003</v>
      </c>
      <c r="P13">
        <v>49.5</v>
      </c>
      <c r="Q13">
        <v>46.5</v>
      </c>
      <c r="R13" s="3">
        <f t="shared" si="0"/>
        <v>37.06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72.599999999999994</v>
      </c>
      <c r="G14">
        <v>66.599999999999994</v>
      </c>
      <c r="H14">
        <v>69</v>
      </c>
      <c r="I14">
        <v>82.1</v>
      </c>
      <c r="J14">
        <v>74.099999999999994</v>
      </c>
      <c r="K14">
        <v>64.7</v>
      </c>
      <c r="L14">
        <v>51.7</v>
      </c>
      <c r="M14">
        <v>69.599999999999994</v>
      </c>
      <c r="N14">
        <v>58.3</v>
      </c>
      <c r="O14">
        <v>82.4</v>
      </c>
      <c r="P14">
        <v>93.4</v>
      </c>
      <c r="Q14">
        <v>79</v>
      </c>
      <c r="R14" s="3">
        <f t="shared" si="0"/>
        <v>71.958333333333329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38.1</v>
      </c>
      <c r="G15">
        <v>48.9</v>
      </c>
      <c r="H15">
        <v>49.7</v>
      </c>
      <c r="I15">
        <v>41.7</v>
      </c>
      <c r="J15">
        <v>40.6</v>
      </c>
      <c r="K15">
        <v>31.6</v>
      </c>
      <c r="L15">
        <v>28.4</v>
      </c>
      <c r="M15" t="s">
        <v>17</v>
      </c>
      <c r="N15">
        <v>38.200000000000003</v>
      </c>
      <c r="O15">
        <v>48.1</v>
      </c>
      <c r="P15">
        <v>59.3</v>
      </c>
      <c r="Q15">
        <v>49.6</v>
      </c>
      <c r="R15" s="3">
        <f t="shared" si="0"/>
        <v>43.109090909090909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56.5</v>
      </c>
      <c r="G16">
        <v>61.5</v>
      </c>
      <c r="H16">
        <v>59.4</v>
      </c>
      <c r="I16">
        <v>62.2</v>
      </c>
      <c r="J16">
        <v>50.9</v>
      </c>
      <c r="K16">
        <v>37</v>
      </c>
      <c r="L16">
        <v>44.2</v>
      </c>
      <c r="M16">
        <v>48.2</v>
      </c>
      <c r="N16">
        <v>56.4</v>
      </c>
      <c r="O16">
        <v>67.900000000000006</v>
      </c>
      <c r="P16">
        <v>69</v>
      </c>
      <c r="Q16">
        <v>65.5</v>
      </c>
      <c r="R16" s="3">
        <f t="shared" si="0"/>
        <v>56.55833333333333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19.7</v>
      </c>
      <c r="G17">
        <v>15.3</v>
      </c>
      <c r="H17">
        <v>25.1</v>
      </c>
      <c r="I17">
        <v>22.9</v>
      </c>
      <c r="J17">
        <v>17.7</v>
      </c>
      <c r="K17">
        <v>14.8</v>
      </c>
      <c r="L17">
        <v>9.5</v>
      </c>
      <c r="M17">
        <v>16.2</v>
      </c>
      <c r="N17">
        <v>20.7</v>
      </c>
      <c r="O17">
        <v>25.8</v>
      </c>
      <c r="P17">
        <v>30</v>
      </c>
      <c r="Q17">
        <v>27.8</v>
      </c>
      <c r="R17" s="3">
        <f t="shared" si="0"/>
        <v>20.458333333333332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44.5</v>
      </c>
      <c r="G18">
        <v>53.8</v>
      </c>
      <c r="H18">
        <v>46.5</v>
      </c>
      <c r="I18">
        <v>47</v>
      </c>
      <c r="J18">
        <v>35.1</v>
      </c>
      <c r="K18">
        <v>52.6</v>
      </c>
      <c r="L18">
        <v>32.799999999999997</v>
      </c>
      <c r="M18">
        <v>36.9</v>
      </c>
      <c r="N18">
        <v>28.1</v>
      </c>
      <c r="O18">
        <v>43.9</v>
      </c>
      <c r="P18">
        <v>70.7</v>
      </c>
      <c r="Q18">
        <v>52.3</v>
      </c>
      <c r="R18" s="3">
        <f t="shared" si="0"/>
        <v>45.349999999999994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51.3</v>
      </c>
      <c r="G19">
        <v>73.2</v>
      </c>
      <c r="H19">
        <v>64.099999999999994</v>
      </c>
      <c r="I19">
        <v>65.5</v>
      </c>
      <c r="J19">
        <v>57.5</v>
      </c>
      <c r="K19">
        <v>50.4</v>
      </c>
      <c r="L19">
        <v>34.799999999999997</v>
      </c>
      <c r="M19">
        <v>56.9</v>
      </c>
      <c r="N19">
        <v>51.9</v>
      </c>
      <c r="O19">
        <v>71.7</v>
      </c>
      <c r="P19">
        <v>84.3</v>
      </c>
      <c r="Q19">
        <v>65.5</v>
      </c>
      <c r="R19" s="3">
        <f t="shared" si="0"/>
        <v>60.591666666666661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49.4</v>
      </c>
      <c r="G20">
        <v>72.7</v>
      </c>
      <c r="H20">
        <v>59.1</v>
      </c>
      <c r="I20">
        <v>56.9</v>
      </c>
      <c r="J20">
        <v>58.2</v>
      </c>
      <c r="K20">
        <v>39.200000000000003</v>
      </c>
      <c r="L20">
        <v>35.9</v>
      </c>
      <c r="M20">
        <v>55.4</v>
      </c>
      <c r="N20">
        <v>57.5</v>
      </c>
      <c r="O20">
        <v>74.099999999999994</v>
      </c>
      <c r="P20">
        <v>77.099999999999994</v>
      </c>
      <c r="Q20">
        <v>56.6</v>
      </c>
      <c r="R20" s="3">
        <f t="shared" si="0"/>
        <v>57.675000000000004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51.6</v>
      </c>
      <c r="G21">
        <v>70.5</v>
      </c>
      <c r="H21">
        <v>48.8</v>
      </c>
      <c r="I21">
        <v>61.8</v>
      </c>
      <c r="J21">
        <v>48.7</v>
      </c>
      <c r="K21">
        <v>42.4</v>
      </c>
      <c r="L21">
        <v>33.9</v>
      </c>
      <c r="M21">
        <v>60.4</v>
      </c>
      <c r="N21">
        <v>54</v>
      </c>
      <c r="O21">
        <v>77</v>
      </c>
      <c r="P21">
        <v>75.3</v>
      </c>
      <c r="Q21">
        <v>61.7</v>
      </c>
      <c r="R21" s="3">
        <f t="shared" si="0"/>
        <v>57.17499999999999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65.900000000000006</v>
      </c>
      <c r="G22">
        <v>74.3</v>
      </c>
      <c r="H22">
        <v>20</v>
      </c>
      <c r="I22">
        <v>80.400000000000006</v>
      </c>
      <c r="J22">
        <v>73.5</v>
      </c>
      <c r="K22">
        <v>72.3</v>
      </c>
      <c r="L22">
        <v>55.3</v>
      </c>
      <c r="M22">
        <v>57.6</v>
      </c>
      <c r="N22">
        <v>71.599999999999994</v>
      </c>
      <c r="O22">
        <v>88.9</v>
      </c>
      <c r="P22">
        <v>99.5</v>
      </c>
      <c r="Q22">
        <v>91.1</v>
      </c>
      <c r="R22" s="3">
        <f t="shared" si="0"/>
        <v>70.866666666666674</v>
      </c>
      <c r="S22" t="s">
        <v>17</v>
      </c>
    </row>
    <row r="23" spans="1:19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>
        <v>79.099999999999994</v>
      </c>
      <c r="G23">
        <v>80.400000000000006</v>
      </c>
      <c r="H23">
        <v>75.7</v>
      </c>
      <c r="I23">
        <v>74.5</v>
      </c>
      <c r="J23">
        <v>61.8</v>
      </c>
      <c r="K23">
        <v>78.7</v>
      </c>
      <c r="L23">
        <v>60.3</v>
      </c>
      <c r="M23">
        <v>76.900000000000006</v>
      </c>
      <c r="N23">
        <v>73.599999999999994</v>
      </c>
      <c r="O23">
        <v>82.1</v>
      </c>
      <c r="P23">
        <v>97.2</v>
      </c>
      <c r="Q23">
        <v>89</v>
      </c>
      <c r="R23" s="3">
        <f t="shared" si="0"/>
        <v>77.441666666666677</v>
      </c>
      <c r="S23" t="s">
        <v>17</v>
      </c>
    </row>
    <row r="24" spans="1:19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>
        <v>73.599999999999994</v>
      </c>
      <c r="G24">
        <v>79.7</v>
      </c>
      <c r="H24">
        <v>80.5</v>
      </c>
      <c r="I24">
        <v>79</v>
      </c>
      <c r="J24">
        <v>72.2</v>
      </c>
      <c r="K24">
        <v>62.2</v>
      </c>
      <c r="L24">
        <v>65.5</v>
      </c>
      <c r="M24">
        <v>74.5</v>
      </c>
      <c r="N24">
        <v>70.7</v>
      </c>
      <c r="O24">
        <v>88.4</v>
      </c>
      <c r="P24">
        <v>89.8</v>
      </c>
      <c r="Q24">
        <v>85.3</v>
      </c>
      <c r="R24" s="3">
        <f t="shared" si="0"/>
        <v>76.783333333333331</v>
      </c>
      <c r="S24" t="s">
        <v>17</v>
      </c>
    </row>
    <row r="25" spans="1:19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>
        <v>46.1</v>
      </c>
      <c r="G25">
        <v>65.099999999999994</v>
      </c>
      <c r="H25">
        <v>70</v>
      </c>
      <c r="I25">
        <v>75.099999999999994</v>
      </c>
      <c r="J25">
        <v>71.2</v>
      </c>
      <c r="K25">
        <v>57.7</v>
      </c>
      <c r="L25">
        <v>48.9</v>
      </c>
      <c r="M25">
        <v>64.5</v>
      </c>
      <c r="N25">
        <v>70.2</v>
      </c>
      <c r="O25">
        <v>67.7</v>
      </c>
      <c r="P25">
        <v>83.7</v>
      </c>
      <c r="Q25">
        <v>77.099999999999994</v>
      </c>
      <c r="R25" s="3">
        <f t="shared" si="0"/>
        <v>66.441666666666677</v>
      </c>
      <c r="S25" t="s">
        <v>17</v>
      </c>
    </row>
    <row r="26" spans="1:19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>
        <v>57.4</v>
      </c>
      <c r="G26">
        <v>69.900000000000006</v>
      </c>
      <c r="H26">
        <v>64.400000000000006</v>
      </c>
      <c r="I26">
        <v>73.900000000000006</v>
      </c>
      <c r="J26">
        <v>64.400000000000006</v>
      </c>
      <c r="K26">
        <v>55.8</v>
      </c>
      <c r="L26">
        <v>44.3</v>
      </c>
      <c r="M26">
        <v>1.7</v>
      </c>
      <c r="N26" t="s">
        <v>17</v>
      </c>
      <c r="O26">
        <v>72.099999999999994</v>
      </c>
      <c r="P26">
        <v>82.6</v>
      </c>
      <c r="Q26">
        <v>69.099999999999994</v>
      </c>
      <c r="R26" s="3">
        <f t="shared" si="0"/>
        <v>59.6</v>
      </c>
      <c r="S26" t="s">
        <v>17</v>
      </c>
    </row>
    <row r="27" spans="1:19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>
        <v>59.1</v>
      </c>
      <c r="G27">
        <v>72.7</v>
      </c>
      <c r="H27">
        <v>60.6</v>
      </c>
      <c r="I27">
        <v>58.6</v>
      </c>
      <c r="J27">
        <v>52.3</v>
      </c>
      <c r="K27">
        <v>58.8</v>
      </c>
      <c r="L27">
        <v>41.3</v>
      </c>
      <c r="M27">
        <v>66</v>
      </c>
      <c r="N27">
        <v>67.3</v>
      </c>
      <c r="O27">
        <v>68.900000000000006</v>
      </c>
      <c r="P27">
        <v>85.7</v>
      </c>
      <c r="Q27">
        <v>68.8</v>
      </c>
      <c r="R27" s="3">
        <f t="shared" si="0"/>
        <v>63.341666666666669</v>
      </c>
      <c r="S27" t="s">
        <v>17</v>
      </c>
    </row>
    <row r="28" spans="1:19" x14ac:dyDescent="0.25">
      <c r="A28" t="s">
        <v>69</v>
      </c>
      <c r="B28" t="s">
        <v>70</v>
      </c>
      <c r="C28" t="s">
        <v>54</v>
      </c>
      <c r="D28">
        <v>558250</v>
      </c>
      <c r="E28">
        <v>141750</v>
      </c>
      <c r="F28">
        <v>65</v>
      </c>
      <c r="G28">
        <v>69.8</v>
      </c>
      <c r="H28">
        <v>61.1</v>
      </c>
      <c r="I28">
        <v>66.599999999999994</v>
      </c>
      <c r="J28">
        <v>56</v>
      </c>
      <c r="K28">
        <v>63.1</v>
      </c>
      <c r="L28">
        <v>49.1</v>
      </c>
      <c r="M28">
        <v>58.6</v>
      </c>
      <c r="N28">
        <v>54.4</v>
      </c>
      <c r="O28">
        <v>68.400000000000006</v>
      </c>
      <c r="P28">
        <v>72.599999999999994</v>
      </c>
      <c r="Q28">
        <v>63.4</v>
      </c>
      <c r="R28" s="3">
        <f t="shared" si="0"/>
        <v>62.341666666666669</v>
      </c>
      <c r="S28" t="s">
        <v>17</v>
      </c>
    </row>
    <row r="29" spans="1:19" x14ac:dyDescent="0.25">
      <c r="A29" t="s">
        <v>72</v>
      </c>
      <c r="B29" t="s">
        <v>70</v>
      </c>
      <c r="C29" t="s">
        <v>54</v>
      </c>
      <c r="D29">
        <v>558250</v>
      </c>
      <c r="E29">
        <v>141750</v>
      </c>
      <c r="F29">
        <v>60.1</v>
      </c>
      <c r="G29">
        <v>66.400000000000006</v>
      </c>
      <c r="H29">
        <v>65.400000000000006</v>
      </c>
      <c r="I29">
        <v>65.099999999999994</v>
      </c>
      <c r="J29">
        <v>59</v>
      </c>
      <c r="K29">
        <v>56.3</v>
      </c>
      <c r="L29">
        <v>47.6</v>
      </c>
      <c r="M29">
        <v>57.6</v>
      </c>
      <c r="N29">
        <v>59.7</v>
      </c>
      <c r="O29">
        <v>69.900000000000006</v>
      </c>
      <c r="P29">
        <v>74.400000000000006</v>
      </c>
      <c r="Q29">
        <v>65.400000000000006</v>
      </c>
      <c r="R29" s="3">
        <f t="shared" si="0"/>
        <v>62.241666666666667</v>
      </c>
      <c r="S29" t="s">
        <v>17</v>
      </c>
    </row>
    <row r="30" spans="1:19" x14ac:dyDescent="0.25">
      <c r="A30" t="s">
        <v>73</v>
      </c>
      <c r="B30" t="s">
        <v>70</v>
      </c>
      <c r="C30" t="s">
        <v>54</v>
      </c>
      <c r="D30">
        <v>558250</v>
      </c>
      <c r="E30">
        <v>141750</v>
      </c>
      <c r="F30">
        <v>62.9</v>
      </c>
      <c r="G30">
        <v>66.900000000000006</v>
      </c>
      <c r="H30">
        <v>67.7</v>
      </c>
      <c r="I30">
        <v>65.5</v>
      </c>
      <c r="J30">
        <v>64.400000000000006</v>
      </c>
      <c r="K30">
        <v>62.3</v>
      </c>
      <c r="L30">
        <v>53.3</v>
      </c>
      <c r="M30">
        <v>62.1</v>
      </c>
      <c r="N30">
        <v>59.5</v>
      </c>
      <c r="O30">
        <v>71.099999999999994</v>
      </c>
      <c r="P30">
        <v>74.099999999999994</v>
      </c>
      <c r="Q30">
        <v>65.2</v>
      </c>
      <c r="R30" s="3">
        <f t="shared" si="0"/>
        <v>64.583333333333343</v>
      </c>
      <c r="S30" t="s">
        <v>17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3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143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54.5</v>
      </c>
      <c r="G3">
        <v>69.3</v>
      </c>
      <c r="H3">
        <v>54.6</v>
      </c>
      <c r="I3">
        <v>59.6</v>
      </c>
      <c r="J3">
        <v>58.9</v>
      </c>
      <c r="K3">
        <v>52</v>
      </c>
      <c r="L3">
        <v>51.4</v>
      </c>
      <c r="M3">
        <v>47.8</v>
      </c>
      <c r="N3">
        <v>53.1</v>
      </c>
      <c r="O3">
        <v>60.6</v>
      </c>
      <c r="P3">
        <v>67.2</v>
      </c>
      <c r="Q3">
        <v>54.8</v>
      </c>
      <c r="R3" s="3">
        <f t="shared" ref="R3:R30" si="0">AVERAGE(F3:Q3)</f>
        <v>56.983333333333327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30.6</v>
      </c>
      <c r="G4">
        <v>36.200000000000003</v>
      </c>
      <c r="H4">
        <v>21.7</v>
      </c>
      <c r="I4">
        <v>25.8</v>
      </c>
      <c r="J4">
        <v>15.4</v>
      </c>
      <c r="K4">
        <v>13.8</v>
      </c>
      <c r="L4">
        <v>13.6</v>
      </c>
      <c r="M4">
        <v>17.399999999999999</v>
      </c>
      <c r="N4">
        <v>13.6</v>
      </c>
      <c r="O4">
        <v>19.8</v>
      </c>
      <c r="P4">
        <v>26.9</v>
      </c>
      <c r="Q4">
        <v>27</v>
      </c>
      <c r="R4" s="3">
        <f t="shared" si="0"/>
        <v>21.816666666666674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25</v>
      </c>
      <c r="G5">
        <v>27</v>
      </c>
      <c r="H5">
        <v>19</v>
      </c>
      <c r="I5">
        <v>17</v>
      </c>
      <c r="J5">
        <v>15</v>
      </c>
      <c r="K5">
        <v>11</v>
      </c>
      <c r="L5">
        <v>11</v>
      </c>
      <c r="M5">
        <v>15</v>
      </c>
      <c r="N5">
        <v>15</v>
      </c>
      <c r="O5">
        <v>11</v>
      </c>
      <c r="P5">
        <v>25</v>
      </c>
      <c r="Q5">
        <v>21</v>
      </c>
      <c r="R5" s="3">
        <f t="shared" si="0"/>
        <v>17.666666666666668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29</v>
      </c>
      <c r="G6">
        <v>32</v>
      </c>
      <c r="H6">
        <v>23</v>
      </c>
      <c r="I6">
        <v>25</v>
      </c>
      <c r="J6">
        <v>21</v>
      </c>
      <c r="K6">
        <v>19</v>
      </c>
      <c r="L6">
        <v>17</v>
      </c>
      <c r="M6">
        <v>19</v>
      </c>
      <c r="N6">
        <v>17</v>
      </c>
      <c r="O6">
        <v>23</v>
      </c>
      <c r="P6">
        <v>29</v>
      </c>
      <c r="Q6">
        <v>25</v>
      </c>
      <c r="R6" s="3">
        <f t="shared" si="0"/>
        <v>23.25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28</v>
      </c>
      <c r="G7">
        <v>14.4</v>
      </c>
      <c r="H7">
        <v>18.399999999999999</v>
      </c>
      <c r="I7">
        <v>17.399999999999999</v>
      </c>
      <c r="J7">
        <v>13.2</v>
      </c>
      <c r="K7">
        <v>12.5</v>
      </c>
      <c r="L7">
        <v>9.9</v>
      </c>
      <c r="M7">
        <v>10.199999999999999</v>
      </c>
      <c r="N7">
        <v>13.9</v>
      </c>
      <c r="O7">
        <v>13.7</v>
      </c>
      <c r="P7">
        <v>17.399999999999999</v>
      </c>
      <c r="Q7">
        <v>16.899999999999999</v>
      </c>
      <c r="R7" s="3">
        <f t="shared" si="0"/>
        <v>15.491666666666667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44</v>
      </c>
      <c r="G8">
        <v>52</v>
      </c>
      <c r="H8">
        <v>42</v>
      </c>
      <c r="I8">
        <v>46</v>
      </c>
      <c r="J8">
        <v>38</v>
      </c>
      <c r="K8">
        <v>38</v>
      </c>
      <c r="L8">
        <v>46</v>
      </c>
      <c r="M8">
        <v>32</v>
      </c>
      <c r="N8">
        <v>38</v>
      </c>
      <c r="O8">
        <v>38</v>
      </c>
      <c r="P8">
        <v>48</v>
      </c>
      <c r="Q8">
        <v>38</v>
      </c>
      <c r="R8" s="3">
        <f t="shared" si="0"/>
        <v>41.666666666666664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44</v>
      </c>
      <c r="G9">
        <v>53</v>
      </c>
      <c r="H9">
        <v>40</v>
      </c>
      <c r="I9">
        <v>44</v>
      </c>
      <c r="J9">
        <v>40</v>
      </c>
      <c r="K9">
        <v>36</v>
      </c>
      <c r="L9">
        <v>31</v>
      </c>
      <c r="M9" t="s">
        <v>17</v>
      </c>
      <c r="N9" t="s">
        <v>17</v>
      </c>
      <c r="O9">
        <v>46</v>
      </c>
      <c r="P9">
        <v>53</v>
      </c>
      <c r="Q9">
        <v>52</v>
      </c>
      <c r="R9" s="3">
        <f t="shared" si="0"/>
        <v>43.9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19</v>
      </c>
      <c r="G10">
        <v>29</v>
      </c>
      <c r="H10">
        <v>19</v>
      </c>
      <c r="I10">
        <v>27</v>
      </c>
      <c r="J10">
        <v>15</v>
      </c>
      <c r="K10">
        <v>17</v>
      </c>
      <c r="L10">
        <v>13</v>
      </c>
      <c r="M10">
        <v>13</v>
      </c>
      <c r="N10">
        <v>13</v>
      </c>
      <c r="O10">
        <v>19</v>
      </c>
      <c r="P10" t="s">
        <v>17</v>
      </c>
      <c r="Q10">
        <v>25</v>
      </c>
      <c r="R10" s="3">
        <f t="shared" si="0"/>
        <v>19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25</v>
      </c>
      <c r="G11">
        <v>42</v>
      </c>
      <c r="H11">
        <v>31</v>
      </c>
      <c r="I11">
        <v>34</v>
      </c>
      <c r="J11" t="s">
        <v>17</v>
      </c>
      <c r="K11">
        <v>32</v>
      </c>
      <c r="L11">
        <v>36</v>
      </c>
      <c r="M11">
        <v>25</v>
      </c>
      <c r="N11" t="s">
        <v>17</v>
      </c>
      <c r="O11">
        <v>34</v>
      </c>
      <c r="P11" t="s">
        <v>17</v>
      </c>
      <c r="Q11" t="s">
        <v>17</v>
      </c>
      <c r="R11" s="3">
        <f t="shared" si="0"/>
        <v>32.375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21</v>
      </c>
      <c r="G12">
        <v>34</v>
      </c>
      <c r="H12">
        <v>27</v>
      </c>
      <c r="I12">
        <v>25</v>
      </c>
      <c r="J12">
        <v>23</v>
      </c>
      <c r="K12">
        <v>21</v>
      </c>
      <c r="L12">
        <v>25</v>
      </c>
      <c r="M12">
        <v>19</v>
      </c>
      <c r="N12">
        <v>27</v>
      </c>
      <c r="O12">
        <v>29</v>
      </c>
      <c r="P12">
        <v>31</v>
      </c>
      <c r="Q12">
        <v>32</v>
      </c>
      <c r="R12" s="3">
        <f t="shared" si="0"/>
        <v>26.166666666666668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40</v>
      </c>
      <c r="G13">
        <v>42</v>
      </c>
      <c r="H13">
        <v>36</v>
      </c>
      <c r="I13">
        <v>32</v>
      </c>
      <c r="J13">
        <v>31</v>
      </c>
      <c r="K13">
        <v>32</v>
      </c>
      <c r="L13">
        <v>36</v>
      </c>
      <c r="M13">
        <v>27</v>
      </c>
      <c r="N13">
        <v>31</v>
      </c>
      <c r="O13">
        <v>21</v>
      </c>
      <c r="P13">
        <v>40</v>
      </c>
      <c r="Q13">
        <v>40</v>
      </c>
      <c r="R13" s="3">
        <f t="shared" si="0"/>
        <v>34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65</v>
      </c>
      <c r="G14">
        <v>86</v>
      </c>
      <c r="H14">
        <v>57</v>
      </c>
      <c r="I14" t="s">
        <v>17</v>
      </c>
      <c r="J14">
        <v>59</v>
      </c>
      <c r="K14">
        <v>65</v>
      </c>
      <c r="L14">
        <v>57</v>
      </c>
      <c r="M14">
        <v>61</v>
      </c>
      <c r="N14">
        <v>55</v>
      </c>
      <c r="O14">
        <v>59</v>
      </c>
      <c r="P14">
        <v>69</v>
      </c>
      <c r="Q14">
        <v>74</v>
      </c>
      <c r="R14" s="3">
        <f t="shared" si="0"/>
        <v>64.272727272727266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38</v>
      </c>
      <c r="G15">
        <v>53</v>
      </c>
      <c r="H15">
        <v>38</v>
      </c>
      <c r="I15">
        <v>40</v>
      </c>
      <c r="J15">
        <v>34</v>
      </c>
      <c r="K15">
        <v>25</v>
      </c>
      <c r="L15">
        <v>29</v>
      </c>
      <c r="M15" t="s">
        <v>17</v>
      </c>
      <c r="N15">
        <v>34</v>
      </c>
      <c r="O15">
        <v>40</v>
      </c>
      <c r="P15">
        <v>38</v>
      </c>
      <c r="Q15" t="s">
        <v>17</v>
      </c>
      <c r="R15" s="3">
        <f t="shared" si="0"/>
        <v>36.9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48</v>
      </c>
      <c r="G16" t="s">
        <v>17</v>
      </c>
      <c r="H16" t="s">
        <v>17</v>
      </c>
      <c r="I16">
        <v>52</v>
      </c>
      <c r="J16">
        <v>38</v>
      </c>
      <c r="K16">
        <v>44</v>
      </c>
      <c r="L16">
        <v>42</v>
      </c>
      <c r="M16">
        <v>40</v>
      </c>
      <c r="N16">
        <v>36</v>
      </c>
      <c r="O16">
        <v>42</v>
      </c>
      <c r="P16">
        <v>53</v>
      </c>
      <c r="Q16">
        <v>53</v>
      </c>
      <c r="R16" s="3">
        <f t="shared" si="0"/>
        <v>44.8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27</v>
      </c>
      <c r="G17">
        <v>29</v>
      </c>
      <c r="H17">
        <v>19</v>
      </c>
      <c r="I17" t="s">
        <v>17</v>
      </c>
      <c r="J17">
        <v>13</v>
      </c>
      <c r="K17">
        <v>15</v>
      </c>
      <c r="L17" t="s">
        <v>17</v>
      </c>
      <c r="M17">
        <v>15</v>
      </c>
      <c r="N17" t="s">
        <v>17</v>
      </c>
      <c r="O17">
        <v>15</v>
      </c>
      <c r="P17">
        <v>19</v>
      </c>
      <c r="Q17">
        <v>21</v>
      </c>
      <c r="R17" s="3">
        <f t="shared" si="0"/>
        <v>19.222222222222221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40.5</v>
      </c>
      <c r="G18">
        <v>49.2</v>
      </c>
      <c r="H18">
        <v>35.700000000000003</v>
      </c>
      <c r="I18">
        <v>39.799999999999997</v>
      </c>
      <c r="J18">
        <v>37.299999999999997</v>
      </c>
      <c r="K18">
        <v>38.4</v>
      </c>
      <c r="L18">
        <v>32</v>
      </c>
      <c r="M18">
        <v>37.6</v>
      </c>
      <c r="N18">
        <v>41.7</v>
      </c>
      <c r="O18">
        <v>43.4</v>
      </c>
      <c r="P18">
        <v>53.8</v>
      </c>
      <c r="Q18">
        <v>43.5</v>
      </c>
      <c r="R18" s="3">
        <f t="shared" si="0"/>
        <v>41.074999999999996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67</v>
      </c>
      <c r="G19">
        <v>62</v>
      </c>
      <c r="H19">
        <v>57</v>
      </c>
      <c r="I19">
        <v>61</v>
      </c>
      <c r="J19">
        <v>52</v>
      </c>
      <c r="K19">
        <v>59</v>
      </c>
      <c r="L19">
        <v>43</v>
      </c>
      <c r="M19">
        <v>42</v>
      </c>
      <c r="N19">
        <v>59</v>
      </c>
      <c r="O19">
        <v>58</v>
      </c>
      <c r="P19">
        <v>71</v>
      </c>
      <c r="Q19">
        <v>58</v>
      </c>
      <c r="R19" s="3">
        <f t="shared" si="0"/>
        <v>57.416666666666664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57</v>
      </c>
      <c r="G20">
        <v>59</v>
      </c>
      <c r="H20">
        <v>52</v>
      </c>
      <c r="I20">
        <v>57</v>
      </c>
      <c r="J20">
        <v>55</v>
      </c>
      <c r="K20">
        <v>56</v>
      </c>
      <c r="L20">
        <v>45</v>
      </c>
      <c r="M20">
        <v>51</v>
      </c>
      <c r="N20">
        <v>53</v>
      </c>
      <c r="O20">
        <v>60</v>
      </c>
      <c r="P20">
        <v>66</v>
      </c>
      <c r="Q20">
        <v>55</v>
      </c>
      <c r="R20" s="3">
        <f t="shared" si="0"/>
        <v>55.5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65</v>
      </c>
      <c r="G21">
        <v>66</v>
      </c>
      <c r="H21">
        <v>47</v>
      </c>
      <c r="I21">
        <v>54</v>
      </c>
      <c r="J21">
        <v>55</v>
      </c>
      <c r="K21" t="s">
        <v>17</v>
      </c>
      <c r="L21">
        <v>54</v>
      </c>
      <c r="M21">
        <v>50</v>
      </c>
      <c r="N21">
        <v>57</v>
      </c>
      <c r="O21">
        <v>58</v>
      </c>
      <c r="P21">
        <v>71</v>
      </c>
      <c r="Q21">
        <v>89</v>
      </c>
      <c r="R21" s="3">
        <f t="shared" si="0"/>
        <v>60.545454545454547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61</v>
      </c>
      <c r="G22">
        <v>82</v>
      </c>
      <c r="H22">
        <v>65</v>
      </c>
      <c r="I22">
        <v>70</v>
      </c>
      <c r="J22">
        <v>64</v>
      </c>
      <c r="K22">
        <v>73</v>
      </c>
      <c r="L22">
        <v>72</v>
      </c>
      <c r="M22">
        <v>67</v>
      </c>
      <c r="N22">
        <v>73</v>
      </c>
      <c r="O22">
        <v>84</v>
      </c>
      <c r="P22">
        <v>88</v>
      </c>
      <c r="Q22">
        <v>77</v>
      </c>
      <c r="R22" s="3">
        <f t="shared" si="0"/>
        <v>73</v>
      </c>
      <c r="S22" t="s">
        <v>17</v>
      </c>
    </row>
    <row r="23" spans="1:19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>
        <v>61</v>
      </c>
      <c r="G23">
        <v>75</v>
      </c>
      <c r="H23">
        <v>56</v>
      </c>
      <c r="I23">
        <v>68</v>
      </c>
      <c r="J23">
        <v>71</v>
      </c>
      <c r="K23">
        <v>60</v>
      </c>
      <c r="L23">
        <v>71</v>
      </c>
      <c r="M23">
        <v>51</v>
      </c>
      <c r="N23">
        <v>85</v>
      </c>
      <c r="O23">
        <v>79</v>
      </c>
      <c r="P23">
        <v>87</v>
      </c>
      <c r="Q23">
        <v>82</v>
      </c>
      <c r="R23" s="3">
        <f t="shared" si="0"/>
        <v>70.5</v>
      </c>
      <c r="S23" t="s">
        <v>17</v>
      </c>
    </row>
    <row r="24" spans="1:19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>
        <v>70</v>
      </c>
      <c r="G24">
        <v>76</v>
      </c>
      <c r="H24">
        <v>71</v>
      </c>
      <c r="I24">
        <v>65</v>
      </c>
      <c r="J24">
        <v>51</v>
      </c>
      <c r="K24">
        <v>68</v>
      </c>
      <c r="L24">
        <v>56</v>
      </c>
      <c r="M24">
        <v>53</v>
      </c>
      <c r="N24">
        <v>77</v>
      </c>
      <c r="O24">
        <v>86</v>
      </c>
      <c r="P24">
        <v>91</v>
      </c>
      <c r="Q24">
        <v>82</v>
      </c>
      <c r="R24" s="3">
        <f t="shared" si="0"/>
        <v>70.5</v>
      </c>
      <c r="S24" t="s">
        <v>17</v>
      </c>
    </row>
    <row r="25" spans="1:19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>
        <v>50</v>
      </c>
      <c r="G25">
        <v>73</v>
      </c>
      <c r="H25">
        <v>63</v>
      </c>
      <c r="I25">
        <v>67</v>
      </c>
      <c r="J25" t="s">
        <v>17</v>
      </c>
      <c r="K25">
        <v>62</v>
      </c>
      <c r="L25">
        <v>56</v>
      </c>
      <c r="M25">
        <v>53</v>
      </c>
      <c r="N25">
        <v>57</v>
      </c>
      <c r="O25">
        <v>60</v>
      </c>
      <c r="P25">
        <v>72</v>
      </c>
      <c r="Q25">
        <v>58</v>
      </c>
      <c r="R25" s="3">
        <f t="shared" si="0"/>
        <v>61</v>
      </c>
      <c r="S25" t="s">
        <v>17</v>
      </c>
    </row>
    <row r="26" spans="1:19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>
        <v>63</v>
      </c>
      <c r="G26">
        <v>72</v>
      </c>
      <c r="H26">
        <v>58</v>
      </c>
      <c r="I26">
        <v>60</v>
      </c>
      <c r="J26" t="s">
        <v>17</v>
      </c>
      <c r="K26">
        <v>62</v>
      </c>
      <c r="L26">
        <v>54</v>
      </c>
      <c r="M26">
        <v>55</v>
      </c>
      <c r="N26">
        <v>58</v>
      </c>
      <c r="O26">
        <v>68</v>
      </c>
      <c r="P26">
        <v>63</v>
      </c>
      <c r="Q26">
        <v>55</v>
      </c>
      <c r="R26" s="3">
        <f t="shared" si="0"/>
        <v>60.727272727272727</v>
      </c>
      <c r="S26" t="s">
        <v>17</v>
      </c>
    </row>
    <row r="27" spans="1:19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>
        <v>59</v>
      </c>
      <c r="G27">
        <v>69</v>
      </c>
      <c r="H27">
        <v>48</v>
      </c>
      <c r="I27">
        <v>69</v>
      </c>
      <c r="J27" t="s">
        <v>17</v>
      </c>
      <c r="K27">
        <v>53</v>
      </c>
      <c r="L27">
        <v>53</v>
      </c>
      <c r="M27">
        <v>57</v>
      </c>
      <c r="N27">
        <v>46</v>
      </c>
      <c r="O27">
        <v>65</v>
      </c>
      <c r="P27">
        <v>74</v>
      </c>
      <c r="Q27">
        <v>58</v>
      </c>
      <c r="R27" s="3">
        <f t="shared" si="0"/>
        <v>59.18181818181818</v>
      </c>
      <c r="S27" t="s">
        <v>17</v>
      </c>
    </row>
    <row r="28" spans="1:19" x14ac:dyDescent="0.25">
      <c r="A28" t="s">
        <v>69</v>
      </c>
      <c r="B28" t="s">
        <v>70</v>
      </c>
      <c r="C28" t="s">
        <v>54</v>
      </c>
      <c r="D28">
        <v>558250</v>
      </c>
      <c r="E28">
        <v>141750</v>
      </c>
      <c r="F28" t="s">
        <v>17</v>
      </c>
      <c r="G28" t="s">
        <v>17</v>
      </c>
      <c r="H28" t="s">
        <v>17</v>
      </c>
      <c r="I28" t="s">
        <v>17</v>
      </c>
      <c r="J28" t="s">
        <v>17</v>
      </c>
      <c r="K28">
        <v>73</v>
      </c>
      <c r="L28">
        <v>56</v>
      </c>
      <c r="M28">
        <v>51</v>
      </c>
      <c r="N28">
        <v>64</v>
      </c>
      <c r="O28">
        <v>67</v>
      </c>
      <c r="P28">
        <v>63</v>
      </c>
      <c r="Q28">
        <v>55</v>
      </c>
      <c r="R28" s="3">
        <f t="shared" si="0"/>
        <v>61.285714285714285</v>
      </c>
      <c r="S28" t="s">
        <v>17</v>
      </c>
    </row>
    <row r="29" spans="1:19" x14ac:dyDescent="0.25">
      <c r="A29" t="s">
        <v>72</v>
      </c>
      <c r="B29" t="s">
        <v>70</v>
      </c>
      <c r="C29" t="s">
        <v>54</v>
      </c>
      <c r="D29">
        <v>558250</v>
      </c>
      <c r="E29">
        <v>141750</v>
      </c>
      <c r="F29" t="s">
        <v>17</v>
      </c>
      <c r="G29" t="s">
        <v>17</v>
      </c>
      <c r="H29" t="s">
        <v>17</v>
      </c>
      <c r="I29" t="s">
        <v>17</v>
      </c>
      <c r="J29" t="s">
        <v>17</v>
      </c>
      <c r="K29">
        <v>69</v>
      </c>
      <c r="L29">
        <v>72</v>
      </c>
      <c r="M29">
        <v>58</v>
      </c>
      <c r="N29">
        <v>55</v>
      </c>
      <c r="O29">
        <v>60</v>
      </c>
      <c r="P29">
        <v>62</v>
      </c>
      <c r="Q29">
        <v>64</v>
      </c>
      <c r="R29" s="3">
        <f t="shared" si="0"/>
        <v>62.857142857142854</v>
      </c>
      <c r="S29" t="s">
        <v>17</v>
      </c>
    </row>
    <row r="30" spans="1:19" x14ac:dyDescent="0.25">
      <c r="A30" t="s">
        <v>73</v>
      </c>
      <c r="B30" t="s">
        <v>70</v>
      </c>
      <c r="C30" t="s">
        <v>54</v>
      </c>
      <c r="D30">
        <v>558250</v>
      </c>
      <c r="E30">
        <v>141750</v>
      </c>
      <c r="F30" t="s">
        <v>17</v>
      </c>
      <c r="G30" t="s">
        <v>17</v>
      </c>
      <c r="H30" t="s">
        <v>17</v>
      </c>
      <c r="I30" t="s">
        <v>17</v>
      </c>
      <c r="J30" t="s">
        <v>17</v>
      </c>
      <c r="K30">
        <v>62</v>
      </c>
      <c r="L30">
        <v>70</v>
      </c>
      <c r="M30">
        <v>55</v>
      </c>
      <c r="N30">
        <v>61</v>
      </c>
      <c r="O30">
        <v>57</v>
      </c>
      <c r="P30">
        <v>63</v>
      </c>
      <c r="Q30">
        <v>58</v>
      </c>
      <c r="R30" s="3">
        <f t="shared" si="0"/>
        <v>60.857142857142854</v>
      </c>
      <c r="S30" t="s">
        <v>17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144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50</v>
      </c>
      <c r="G3">
        <v>44.6</v>
      </c>
      <c r="H3">
        <v>59</v>
      </c>
      <c r="I3">
        <v>60</v>
      </c>
      <c r="J3">
        <v>32.1</v>
      </c>
      <c r="K3">
        <v>40.299999999999997</v>
      </c>
      <c r="L3">
        <v>49.8</v>
      </c>
      <c r="M3">
        <v>50.4</v>
      </c>
      <c r="N3" t="s">
        <v>17</v>
      </c>
      <c r="O3">
        <v>62.7</v>
      </c>
      <c r="P3">
        <v>70</v>
      </c>
      <c r="Q3">
        <v>69.599999999999994</v>
      </c>
      <c r="R3" s="3">
        <f t="shared" ref="R3:R27" si="0">AVERAGE(F3:Q3)</f>
        <v>53.5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29</v>
      </c>
      <c r="G4">
        <v>20.7</v>
      </c>
      <c r="H4">
        <v>17</v>
      </c>
      <c r="I4" t="s">
        <v>17</v>
      </c>
      <c r="J4">
        <v>8.6</v>
      </c>
      <c r="K4">
        <v>8.6</v>
      </c>
      <c r="L4">
        <v>11.7</v>
      </c>
      <c r="M4">
        <v>0</v>
      </c>
      <c r="N4">
        <v>16.100000000000001</v>
      </c>
      <c r="O4">
        <v>19.100000000000001</v>
      </c>
      <c r="P4">
        <v>35.5</v>
      </c>
      <c r="Q4">
        <v>17.899999999999999</v>
      </c>
      <c r="R4" s="3">
        <f t="shared" si="0"/>
        <v>16.745454545454546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23</v>
      </c>
      <c r="G5">
        <v>19</v>
      </c>
      <c r="H5">
        <v>27</v>
      </c>
      <c r="I5">
        <v>15</v>
      </c>
      <c r="J5">
        <v>10</v>
      </c>
      <c r="K5">
        <v>6</v>
      </c>
      <c r="L5">
        <v>8</v>
      </c>
      <c r="M5" t="s">
        <v>17</v>
      </c>
      <c r="N5">
        <v>17</v>
      </c>
      <c r="O5">
        <v>17</v>
      </c>
      <c r="P5">
        <v>65</v>
      </c>
      <c r="Q5">
        <v>25</v>
      </c>
      <c r="R5" s="3">
        <f t="shared" si="0"/>
        <v>21.09090909090909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25</v>
      </c>
      <c r="G6">
        <v>19</v>
      </c>
      <c r="H6">
        <v>21</v>
      </c>
      <c r="I6">
        <v>23</v>
      </c>
      <c r="J6">
        <v>13</v>
      </c>
      <c r="K6">
        <v>13</v>
      </c>
      <c r="L6">
        <v>15</v>
      </c>
      <c r="M6" t="s">
        <v>17</v>
      </c>
      <c r="N6">
        <v>19</v>
      </c>
      <c r="O6">
        <v>23</v>
      </c>
      <c r="P6" t="s">
        <v>17</v>
      </c>
      <c r="Q6">
        <v>29</v>
      </c>
      <c r="R6" s="3">
        <f t="shared" si="0"/>
        <v>20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19</v>
      </c>
      <c r="G7">
        <v>18.8</v>
      </c>
      <c r="H7">
        <v>17.399999999999999</v>
      </c>
      <c r="I7">
        <v>14.4</v>
      </c>
      <c r="J7">
        <v>9.5</v>
      </c>
      <c r="K7">
        <v>9.4</v>
      </c>
      <c r="L7">
        <v>10.4</v>
      </c>
      <c r="M7">
        <v>13</v>
      </c>
      <c r="N7">
        <v>14.7</v>
      </c>
      <c r="O7">
        <v>14.3</v>
      </c>
      <c r="P7">
        <v>27.7</v>
      </c>
      <c r="Q7">
        <v>21.3</v>
      </c>
      <c r="R7" s="3">
        <f t="shared" si="0"/>
        <v>15.825000000000001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40</v>
      </c>
      <c r="G8" t="s">
        <v>17</v>
      </c>
      <c r="H8">
        <v>44</v>
      </c>
      <c r="I8">
        <v>38</v>
      </c>
      <c r="J8" t="s">
        <v>17</v>
      </c>
      <c r="K8">
        <v>31</v>
      </c>
      <c r="L8">
        <v>31</v>
      </c>
      <c r="M8">
        <v>36</v>
      </c>
      <c r="N8" t="s">
        <v>17</v>
      </c>
      <c r="O8">
        <v>42</v>
      </c>
      <c r="P8">
        <v>50</v>
      </c>
      <c r="Q8">
        <v>42</v>
      </c>
      <c r="R8" s="3">
        <f t="shared" si="0"/>
        <v>39.333333333333336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46</v>
      </c>
      <c r="G9">
        <v>40</v>
      </c>
      <c r="H9">
        <v>42</v>
      </c>
      <c r="I9">
        <v>34</v>
      </c>
      <c r="J9">
        <v>31</v>
      </c>
      <c r="K9">
        <v>23</v>
      </c>
      <c r="L9">
        <v>36</v>
      </c>
      <c r="M9">
        <v>36</v>
      </c>
      <c r="N9">
        <v>38</v>
      </c>
      <c r="O9" t="s">
        <v>17</v>
      </c>
      <c r="P9" t="s">
        <v>17</v>
      </c>
      <c r="Q9">
        <v>50</v>
      </c>
      <c r="R9" s="3">
        <f t="shared" si="0"/>
        <v>37.6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40</v>
      </c>
      <c r="G10">
        <v>40</v>
      </c>
      <c r="H10" t="s">
        <v>17</v>
      </c>
      <c r="I10">
        <v>19</v>
      </c>
      <c r="J10">
        <v>10</v>
      </c>
      <c r="K10">
        <v>10</v>
      </c>
      <c r="L10">
        <v>15</v>
      </c>
      <c r="M10">
        <v>13</v>
      </c>
      <c r="N10" t="s">
        <v>17</v>
      </c>
      <c r="O10" t="s">
        <v>17</v>
      </c>
      <c r="P10" t="s">
        <v>17</v>
      </c>
      <c r="Q10">
        <v>23</v>
      </c>
      <c r="R10" s="3">
        <f t="shared" si="0"/>
        <v>21.25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34</v>
      </c>
      <c r="G11" t="s">
        <v>17</v>
      </c>
      <c r="H11">
        <v>38</v>
      </c>
      <c r="I11" t="s">
        <v>17</v>
      </c>
      <c r="J11" t="s">
        <v>17</v>
      </c>
      <c r="K11" t="s">
        <v>17</v>
      </c>
      <c r="L11" t="s">
        <v>17</v>
      </c>
      <c r="M11">
        <v>32</v>
      </c>
      <c r="N11" t="s">
        <v>17</v>
      </c>
      <c r="O11" t="s">
        <v>17</v>
      </c>
      <c r="P11" t="s">
        <v>17</v>
      </c>
      <c r="Q11" t="s">
        <v>17</v>
      </c>
      <c r="R11" s="3">
        <f t="shared" si="0"/>
        <v>34.666666666666664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19</v>
      </c>
      <c r="G12" t="s">
        <v>17</v>
      </c>
      <c r="H12" t="s">
        <v>17</v>
      </c>
      <c r="I12" t="s">
        <v>17</v>
      </c>
      <c r="J12" t="s">
        <v>17</v>
      </c>
      <c r="K12" t="s">
        <v>17</v>
      </c>
      <c r="L12" t="s">
        <v>17</v>
      </c>
      <c r="M12">
        <v>17</v>
      </c>
      <c r="N12">
        <v>25</v>
      </c>
      <c r="O12">
        <v>27</v>
      </c>
      <c r="P12">
        <v>38</v>
      </c>
      <c r="Q12" t="s">
        <v>17</v>
      </c>
      <c r="R12" s="3">
        <f t="shared" si="0"/>
        <v>25.2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36</v>
      </c>
      <c r="G13">
        <v>31</v>
      </c>
      <c r="H13">
        <v>38</v>
      </c>
      <c r="I13">
        <v>31</v>
      </c>
      <c r="J13">
        <v>25</v>
      </c>
      <c r="K13">
        <v>25</v>
      </c>
      <c r="L13">
        <v>25</v>
      </c>
      <c r="M13">
        <v>27</v>
      </c>
      <c r="N13">
        <v>32</v>
      </c>
      <c r="O13">
        <v>29</v>
      </c>
      <c r="P13">
        <v>34</v>
      </c>
      <c r="Q13">
        <v>38</v>
      </c>
      <c r="R13" s="3">
        <f t="shared" si="0"/>
        <v>30.916666666666668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61</v>
      </c>
      <c r="G14">
        <v>63</v>
      </c>
      <c r="H14">
        <v>53</v>
      </c>
      <c r="I14">
        <v>52</v>
      </c>
      <c r="J14">
        <v>50</v>
      </c>
      <c r="K14">
        <v>53</v>
      </c>
      <c r="L14">
        <v>59</v>
      </c>
      <c r="M14">
        <v>50</v>
      </c>
      <c r="N14">
        <v>63</v>
      </c>
      <c r="O14">
        <v>65</v>
      </c>
      <c r="P14">
        <v>88</v>
      </c>
      <c r="Q14">
        <v>38</v>
      </c>
      <c r="R14" s="3">
        <f t="shared" si="0"/>
        <v>57.916666666666664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42</v>
      </c>
      <c r="G15">
        <v>46</v>
      </c>
      <c r="H15">
        <v>38</v>
      </c>
      <c r="I15">
        <v>32</v>
      </c>
      <c r="J15">
        <v>19</v>
      </c>
      <c r="K15">
        <v>21</v>
      </c>
      <c r="L15">
        <v>29</v>
      </c>
      <c r="M15">
        <v>31</v>
      </c>
      <c r="N15">
        <v>32</v>
      </c>
      <c r="O15" t="s">
        <v>17</v>
      </c>
      <c r="P15">
        <v>55</v>
      </c>
      <c r="Q15" t="s">
        <v>17</v>
      </c>
      <c r="R15" s="3">
        <f t="shared" si="0"/>
        <v>34.5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46</v>
      </c>
      <c r="G16">
        <v>46</v>
      </c>
      <c r="H16">
        <v>46</v>
      </c>
      <c r="I16">
        <v>38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>
        <v>40</v>
      </c>
      <c r="P16">
        <v>65</v>
      </c>
      <c r="Q16">
        <v>52</v>
      </c>
      <c r="R16" s="3">
        <f t="shared" si="0"/>
        <v>47.571428571428569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23</v>
      </c>
      <c r="G17">
        <v>23</v>
      </c>
      <c r="H17">
        <v>23</v>
      </c>
      <c r="I17">
        <v>15</v>
      </c>
      <c r="J17">
        <v>8</v>
      </c>
      <c r="K17">
        <v>8</v>
      </c>
      <c r="L17">
        <v>13</v>
      </c>
      <c r="M17" t="s">
        <v>17</v>
      </c>
      <c r="N17" t="s">
        <v>17</v>
      </c>
      <c r="O17">
        <v>17</v>
      </c>
      <c r="P17">
        <v>31</v>
      </c>
      <c r="Q17">
        <v>21</v>
      </c>
      <c r="R17" s="3">
        <f t="shared" si="0"/>
        <v>18.2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36</v>
      </c>
      <c r="G18">
        <v>35.200000000000003</v>
      </c>
      <c r="H18">
        <v>42.6</v>
      </c>
      <c r="I18" t="s">
        <v>17</v>
      </c>
      <c r="J18">
        <v>27.2</v>
      </c>
      <c r="K18">
        <v>23.5</v>
      </c>
      <c r="L18">
        <v>27.7</v>
      </c>
      <c r="M18">
        <v>0</v>
      </c>
      <c r="N18">
        <v>36.799999999999997</v>
      </c>
      <c r="O18">
        <v>35.799999999999997</v>
      </c>
      <c r="P18">
        <v>51.1</v>
      </c>
      <c r="Q18">
        <v>46.4</v>
      </c>
      <c r="R18" s="3">
        <f t="shared" si="0"/>
        <v>32.936363636363637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46</v>
      </c>
      <c r="G19">
        <v>55</v>
      </c>
      <c r="H19">
        <v>54</v>
      </c>
      <c r="I19">
        <v>54</v>
      </c>
      <c r="J19">
        <v>40</v>
      </c>
      <c r="K19">
        <v>42</v>
      </c>
      <c r="L19">
        <v>44</v>
      </c>
      <c r="M19">
        <v>46</v>
      </c>
      <c r="N19">
        <v>52</v>
      </c>
      <c r="O19">
        <v>62</v>
      </c>
      <c r="P19">
        <v>64</v>
      </c>
      <c r="Q19" t="s">
        <v>17</v>
      </c>
      <c r="R19" s="3">
        <f t="shared" si="0"/>
        <v>50.81818181818182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56</v>
      </c>
      <c r="G20">
        <v>48</v>
      </c>
      <c r="H20">
        <v>27</v>
      </c>
      <c r="I20">
        <v>51</v>
      </c>
      <c r="J20">
        <v>42</v>
      </c>
      <c r="K20">
        <v>42</v>
      </c>
      <c r="L20">
        <v>48</v>
      </c>
      <c r="M20">
        <v>46</v>
      </c>
      <c r="N20">
        <v>59</v>
      </c>
      <c r="O20">
        <v>42</v>
      </c>
      <c r="P20">
        <v>68</v>
      </c>
      <c r="Q20" t="s">
        <v>17</v>
      </c>
      <c r="R20" s="3">
        <f t="shared" si="0"/>
        <v>48.090909090909093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56</v>
      </c>
      <c r="G21">
        <v>57</v>
      </c>
      <c r="H21">
        <v>51</v>
      </c>
      <c r="I21">
        <v>57</v>
      </c>
      <c r="J21">
        <v>44</v>
      </c>
      <c r="K21">
        <v>40</v>
      </c>
      <c r="L21">
        <v>50</v>
      </c>
      <c r="M21">
        <v>42</v>
      </c>
      <c r="N21" t="s">
        <v>17</v>
      </c>
      <c r="O21">
        <v>56</v>
      </c>
      <c r="P21">
        <v>68</v>
      </c>
      <c r="Q21" t="s">
        <v>17</v>
      </c>
      <c r="R21" s="3">
        <f t="shared" si="0"/>
        <v>52.1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69</v>
      </c>
      <c r="G22">
        <v>61</v>
      </c>
      <c r="H22">
        <v>62</v>
      </c>
      <c r="I22">
        <v>51</v>
      </c>
      <c r="J22">
        <v>48</v>
      </c>
      <c r="K22" t="s">
        <v>17</v>
      </c>
      <c r="L22">
        <v>63</v>
      </c>
      <c r="M22">
        <v>58</v>
      </c>
      <c r="N22">
        <v>53</v>
      </c>
      <c r="O22">
        <v>72</v>
      </c>
      <c r="P22">
        <v>81</v>
      </c>
      <c r="Q22" t="s">
        <v>17</v>
      </c>
      <c r="R22" s="3">
        <f t="shared" si="0"/>
        <v>61.8</v>
      </c>
      <c r="S22" t="s">
        <v>17</v>
      </c>
    </row>
    <row r="23" spans="1:19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>
        <v>61</v>
      </c>
      <c r="G23">
        <v>68</v>
      </c>
      <c r="H23">
        <v>60</v>
      </c>
      <c r="I23">
        <v>62</v>
      </c>
      <c r="J23">
        <v>52</v>
      </c>
      <c r="K23">
        <v>6</v>
      </c>
      <c r="L23">
        <v>58</v>
      </c>
      <c r="M23">
        <v>48</v>
      </c>
      <c r="N23">
        <v>73</v>
      </c>
      <c r="O23">
        <v>61</v>
      </c>
      <c r="P23">
        <v>79</v>
      </c>
      <c r="Q23" t="s">
        <v>17</v>
      </c>
      <c r="R23" s="3">
        <f t="shared" si="0"/>
        <v>57.090909090909093</v>
      </c>
      <c r="S23" t="s">
        <v>17</v>
      </c>
    </row>
    <row r="24" spans="1:19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>
        <v>54</v>
      </c>
      <c r="G24">
        <v>57</v>
      </c>
      <c r="H24">
        <v>49</v>
      </c>
      <c r="I24">
        <v>73</v>
      </c>
      <c r="J24">
        <v>51</v>
      </c>
      <c r="K24">
        <v>53</v>
      </c>
      <c r="L24">
        <v>55</v>
      </c>
      <c r="M24">
        <v>55</v>
      </c>
      <c r="N24">
        <v>76</v>
      </c>
      <c r="O24">
        <v>71</v>
      </c>
      <c r="P24">
        <v>78</v>
      </c>
      <c r="Q24">
        <v>68</v>
      </c>
      <c r="R24" s="3">
        <f t="shared" si="0"/>
        <v>61.666666666666664</v>
      </c>
      <c r="S24" t="s">
        <v>17</v>
      </c>
    </row>
    <row r="25" spans="1:19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>
        <v>57</v>
      </c>
      <c r="G25">
        <v>59</v>
      </c>
      <c r="H25">
        <v>63</v>
      </c>
      <c r="I25" t="s">
        <v>17</v>
      </c>
      <c r="J25">
        <v>45</v>
      </c>
      <c r="K25">
        <v>42</v>
      </c>
      <c r="L25">
        <v>52</v>
      </c>
      <c r="M25">
        <v>43</v>
      </c>
      <c r="N25">
        <v>56</v>
      </c>
      <c r="O25">
        <v>57</v>
      </c>
      <c r="P25">
        <v>68</v>
      </c>
      <c r="Q25">
        <v>51</v>
      </c>
      <c r="R25" s="3">
        <f t="shared" si="0"/>
        <v>53.909090909090907</v>
      </c>
      <c r="S25" t="s">
        <v>17</v>
      </c>
    </row>
    <row r="26" spans="1:19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>
        <v>51</v>
      </c>
      <c r="G26">
        <v>54</v>
      </c>
      <c r="H26">
        <v>53</v>
      </c>
      <c r="I26">
        <v>46</v>
      </c>
      <c r="J26" t="s">
        <v>17</v>
      </c>
      <c r="K26">
        <v>44</v>
      </c>
      <c r="L26">
        <v>57</v>
      </c>
      <c r="M26">
        <v>44</v>
      </c>
      <c r="N26">
        <v>59</v>
      </c>
      <c r="O26">
        <v>29</v>
      </c>
      <c r="P26">
        <v>68</v>
      </c>
      <c r="Q26">
        <v>62</v>
      </c>
      <c r="R26" s="3">
        <f t="shared" si="0"/>
        <v>51.545454545454547</v>
      </c>
      <c r="S26" t="s">
        <v>17</v>
      </c>
    </row>
    <row r="27" spans="1:19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>
        <v>53</v>
      </c>
      <c r="G27">
        <v>58</v>
      </c>
      <c r="H27">
        <v>56</v>
      </c>
      <c r="I27" t="s">
        <v>17</v>
      </c>
      <c r="J27" t="s">
        <v>17</v>
      </c>
      <c r="K27" t="s">
        <v>17</v>
      </c>
      <c r="L27">
        <v>43</v>
      </c>
      <c r="M27">
        <v>54</v>
      </c>
      <c r="N27" t="s">
        <v>17</v>
      </c>
      <c r="O27">
        <v>51</v>
      </c>
      <c r="P27">
        <v>73</v>
      </c>
      <c r="Q27">
        <v>55</v>
      </c>
      <c r="R27" s="3">
        <f t="shared" si="0"/>
        <v>55.375</v>
      </c>
      <c r="S2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8A788-A4B3-4934-89FE-4E3C19DA0F23}">
  <dimension ref="A1:X53"/>
  <sheetViews>
    <sheetView topLeftCell="C1" zoomScale="110" zoomScaleNormal="110" workbookViewId="0">
      <selection activeCell="E4" sqref="E4"/>
    </sheetView>
  </sheetViews>
  <sheetFormatPr defaultRowHeight="15.75" x14ac:dyDescent="0.25"/>
  <cols>
    <col min="1" max="1" width="14.375" customWidth="1"/>
    <col min="2" max="2" width="36.875" customWidth="1"/>
    <col min="3" max="10" width="9" customWidth="1"/>
  </cols>
  <sheetData>
    <row r="1" spans="1:24" ht="20.25" x14ac:dyDescent="0.3">
      <c r="A1" s="2" t="s">
        <v>292</v>
      </c>
      <c r="X1" t="s">
        <v>132</v>
      </c>
    </row>
    <row r="2" spans="1:24" x14ac:dyDescent="0.25">
      <c r="A2" t="s">
        <v>2</v>
      </c>
      <c r="B2" t="s">
        <v>3</v>
      </c>
      <c r="C2" t="s">
        <v>4</v>
      </c>
      <c r="D2" t="s">
        <v>213</v>
      </c>
      <c r="E2" t="s">
        <v>214</v>
      </c>
      <c r="F2" t="s">
        <v>215</v>
      </c>
      <c r="G2" t="s">
        <v>216</v>
      </c>
      <c r="H2" t="s">
        <v>5</v>
      </c>
      <c r="I2" t="s">
        <v>6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tr">
        <f>'Site Information'!M2</f>
        <v>http://www.kentair.org.uk/home/text/454</v>
      </c>
    </row>
    <row r="3" spans="1:24" x14ac:dyDescent="0.25">
      <c r="A3" t="s">
        <v>15</v>
      </c>
      <c r="B3" t="s">
        <v>16</v>
      </c>
      <c r="C3" t="s">
        <v>54</v>
      </c>
      <c r="H3" s="19">
        <v>558100</v>
      </c>
      <c r="I3" s="19">
        <v>142200</v>
      </c>
      <c r="J3" s="20">
        <v>49.9</v>
      </c>
      <c r="K3" s="20">
        <v>33.9</v>
      </c>
      <c r="L3" s="20">
        <v>71.3</v>
      </c>
      <c r="M3" s="15" t="s">
        <v>279</v>
      </c>
      <c r="N3" s="15"/>
      <c r="O3" s="15"/>
      <c r="P3" s="15"/>
      <c r="Q3" s="15"/>
      <c r="R3" s="15"/>
      <c r="S3" s="15"/>
      <c r="T3" s="15"/>
      <c r="U3" s="20"/>
      <c r="V3" s="23">
        <f t="shared" ref="V3:V50" si="0">AVERAGE(J3:U3)</f>
        <v>51.699999999999996</v>
      </c>
      <c r="W3" s="23">
        <f t="shared" ref="W3:W50" si="1">(V3*0.75)</f>
        <v>38.774999999999999</v>
      </c>
    </row>
    <row r="4" spans="1:24" x14ac:dyDescent="0.25">
      <c r="A4" t="s">
        <v>18</v>
      </c>
      <c r="B4" t="s">
        <v>19</v>
      </c>
      <c r="C4" t="s">
        <v>49</v>
      </c>
      <c r="H4" s="19">
        <v>560000</v>
      </c>
      <c r="I4" s="19">
        <v>141300</v>
      </c>
      <c r="J4" s="20">
        <v>28.1</v>
      </c>
      <c r="K4" s="20">
        <v>13.2</v>
      </c>
      <c r="L4" s="20">
        <v>11.6</v>
      </c>
      <c r="M4" s="15">
        <v>10.1</v>
      </c>
      <c r="N4" s="15"/>
      <c r="O4" s="15"/>
      <c r="P4" s="15"/>
      <c r="Q4" s="15"/>
      <c r="R4" s="15"/>
      <c r="S4" s="15"/>
      <c r="T4" s="15"/>
      <c r="U4" s="20"/>
      <c r="V4" s="23">
        <f t="shared" si="0"/>
        <v>15.75</v>
      </c>
      <c r="W4" s="23">
        <f t="shared" si="1"/>
        <v>11.8125</v>
      </c>
    </row>
    <row r="5" spans="1:24" x14ac:dyDescent="0.25">
      <c r="A5" t="s">
        <v>31</v>
      </c>
      <c r="B5" t="s">
        <v>32</v>
      </c>
      <c r="C5" t="s">
        <v>30</v>
      </c>
      <c r="H5" s="19">
        <v>558300</v>
      </c>
      <c r="I5" s="19">
        <v>139500</v>
      </c>
      <c r="J5" s="20">
        <v>42.4</v>
      </c>
      <c r="K5" s="20">
        <v>28.7</v>
      </c>
      <c r="L5" s="71" t="s">
        <v>294</v>
      </c>
      <c r="M5" s="72" t="s">
        <v>279</v>
      </c>
      <c r="N5" s="72" t="s">
        <v>279</v>
      </c>
      <c r="O5" s="72" t="s">
        <v>279</v>
      </c>
      <c r="P5" s="72" t="s">
        <v>279</v>
      </c>
      <c r="Q5" s="72" t="s">
        <v>279</v>
      </c>
      <c r="R5" s="72" t="s">
        <v>279</v>
      </c>
      <c r="S5" s="72" t="s">
        <v>279</v>
      </c>
      <c r="T5" s="72" t="s">
        <v>279</v>
      </c>
      <c r="U5" s="71" t="s">
        <v>279</v>
      </c>
      <c r="V5" s="73">
        <f t="shared" si="0"/>
        <v>35.549999999999997</v>
      </c>
      <c r="W5" s="23">
        <f t="shared" si="1"/>
        <v>26.662499999999998</v>
      </c>
    </row>
    <row r="6" spans="1:24" x14ac:dyDescent="0.25">
      <c r="A6" t="s">
        <v>39</v>
      </c>
      <c r="B6" t="s">
        <v>40</v>
      </c>
      <c r="C6" t="s">
        <v>30</v>
      </c>
      <c r="H6" s="19">
        <v>566800</v>
      </c>
      <c r="I6" s="19">
        <v>144800</v>
      </c>
      <c r="J6" s="20">
        <v>34.4</v>
      </c>
      <c r="K6" s="20">
        <v>21.4</v>
      </c>
      <c r="L6" s="20">
        <v>30.7</v>
      </c>
      <c r="M6" s="15">
        <v>20.2</v>
      </c>
      <c r="N6" s="15"/>
      <c r="O6" s="15"/>
      <c r="P6" s="15"/>
      <c r="Q6" s="15"/>
      <c r="R6" s="15"/>
      <c r="S6" s="15"/>
      <c r="T6" s="15"/>
      <c r="U6" s="20"/>
      <c r="V6" s="23">
        <f t="shared" si="0"/>
        <v>26.675000000000001</v>
      </c>
      <c r="W6" s="23">
        <f t="shared" si="1"/>
        <v>20.006250000000001</v>
      </c>
    </row>
    <row r="7" spans="1:24" x14ac:dyDescent="0.25">
      <c r="A7" t="s">
        <v>41</v>
      </c>
      <c r="B7" t="s">
        <v>42</v>
      </c>
      <c r="C7" t="s">
        <v>30</v>
      </c>
      <c r="H7" s="19">
        <v>558300</v>
      </c>
      <c r="I7" s="19">
        <v>139800</v>
      </c>
      <c r="J7" s="20">
        <v>51</v>
      </c>
      <c r="K7" s="20">
        <v>19.600000000000001</v>
      </c>
      <c r="L7" s="20">
        <v>39</v>
      </c>
      <c r="M7" s="15">
        <v>32</v>
      </c>
      <c r="N7" s="15"/>
      <c r="O7" s="15"/>
      <c r="P7" s="15"/>
      <c r="Q7" s="15"/>
      <c r="R7" s="15"/>
      <c r="S7" s="15"/>
      <c r="T7" s="15"/>
      <c r="U7" s="20"/>
      <c r="V7" s="23">
        <f t="shared" si="0"/>
        <v>35.4</v>
      </c>
      <c r="W7" s="23">
        <f t="shared" si="1"/>
        <v>26.549999999999997</v>
      </c>
    </row>
    <row r="8" spans="1:24" x14ac:dyDescent="0.25">
      <c r="A8" t="s">
        <v>45</v>
      </c>
      <c r="B8" t="s">
        <v>46</v>
      </c>
      <c r="C8" t="s">
        <v>30</v>
      </c>
      <c r="H8" s="19">
        <v>559400</v>
      </c>
      <c r="I8" s="19">
        <v>139500</v>
      </c>
      <c r="J8" s="20">
        <v>56.1</v>
      </c>
      <c r="K8" s="20">
        <v>31.7</v>
      </c>
      <c r="L8" s="20">
        <v>35.9</v>
      </c>
      <c r="M8" s="15">
        <v>33.9</v>
      </c>
      <c r="N8" s="15"/>
      <c r="O8" s="15"/>
      <c r="P8" s="15"/>
      <c r="Q8" s="15"/>
      <c r="R8" s="15"/>
      <c r="S8" s="15"/>
      <c r="T8" s="15"/>
      <c r="U8" s="20"/>
      <c r="V8" s="23">
        <f t="shared" si="0"/>
        <v>39.4</v>
      </c>
      <c r="W8" s="23">
        <f t="shared" si="1"/>
        <v>29.549999999999997</v>
      </c>
    </row>
    <row r="9" spans="1:24" x14ac:dyDescent="0.25">
      <c r="A9" t="s">
        <v>47</v>
      </c>
      <c r="B9" t="s">
        <v>48</v>
      </c>
      <c r="C9" t="s">
        <v>49</v>
      </c>
      <c r="H9" s="19">
        <v>558800</v>
      </c>
      <c r="I9" s="19">
        <v>138300</v>
      </c>
      <c r="J9" s="20">
        <v>18.7</v>
      </c>
      <c r="K9" s="20">
        <v>10.9</v>
      </c>
      <c r="L9" s="20">
        <v>14.4</v>
      </c>
      <c r="M9" s="15">
        <v>9.5</v>
      </c>
      <c r="N9" s="15"/>
      <c r="O9" s="15"/>
      <c r="P9" s="15"/>
      <c r="Q9" s="15"/>
      <c r="R9" s="15"/>
      <c r="S9" s="15"/>
      <c r="T9" s="15"/>
      <c r="U9" s="20"/>
      <c r="V9" s="23">
        <f t="shared" si="0"/>
        <v>13.375</v>
      </c>
      <c r="W9" s="23">
        <f t="shared" si="1"/>
        <v>10.03125</v>
      </c>
    </row>
    <row r="10" spans="1:24" x14ac:dyDescent="0.25">
      <c r="A10" t="s">
        <v>52</v>
      </c>
      <c r="B10" t="s">
        <v>53</v>
      </c>
      <c r="C10" t="s">
        <v>54</v>
      </c>
      <c r="H10" s="19">
        <v>558136</v>
      </c>
      <c r="I10" s="19">
        <v>142017</v>
      </c>
      <c r="J10" s="20">
        <v>49.3</v>
      </c>
      <c r="K10" s="20">
        <v>29</v>
      </c>
      <c r="L10" s="20">
        <v>32.700000000000003</v>
      </c>
      <c r="M10" s="15">
        <v>25.7</v>
      </c>
      <c r="N10" s="15"/>
      <c r="O10" s="15"/>
      <c r="P10" s="15"/>
      <c r="Q10" s="15"/>
      <c r="R10" s="15"/>
      <c r="S10" s="15"/>
      <c r="T10" s="15"/>
      <c r="U10" s="20"/>
      <c r="V10" s="23">
        <f t="shared" si="0"/>
        <v>34.174999999999997</v>
      </c>
      <c r="W10" s="23">
        <f t="shared" si="1"/>
        <v>25.631249999999998</v>
      </c>
    </row>
    <row r="11" spans="1:24" x14ac:dyDescent="0.25">
      <c r="A11" t="s">
        <v>64</v>
      </c>
      <c r="B11" t="s">
        <v>65</v>
      </c>
      <c r="C11" t="s">
        <v>54</v>
      </c>
      <c r="H11" s="19">
        <v>558227</v>
      </c>
      <c r="I11" s="19">
        <v>139757</v>
      </c>
      <c r="J11" s="20">
        <v>46.4</v>
      </c>
      <c r="K11" s="20">
        <v>28.1</v>
      </c>
      <c r="L11" s="20">
        <v>1</v>
      </c>
      <c r="M11" s="15">
        <v>34.799999999999997</v>
      </c>
      <c r="N11" s="15"/>
      <c r="O11" s="15"/>
      <c r="P11" s="15"/>
      <c r="Q11" s="15"/>
      <c r="R11" s="15"/>
      <c r="S11" s="15"/>
      <c r="T11" s="15"/>
      <c r="U11" s="20"/>
      <c r="V11" s="23">
        <f t="shared" si="0"/>
        <v>27.574999999999999</v>
      </c>
      <c r="W11" s="23">
        <f t="shared" si="1"/>
        <v>20.681249999999999</v>
      </c>
    </row>
    <row r="12" spans="1:24" x14ac:dyDescent="0.25">
      <c r="A12" t="s">
        <v>166</v>
      </c>
      <c r="B12" t="s">
        <v>70</v>
      </c>
      <c r="H12" s="19"/>
      <c r="I12" s="19"/>
      <c r="J12" s="20">
        <v>42.1</v>
      </c>
      <c r="K12" s="20">
        <v>34.200000000000003</v>
      </c>
      <c r="L12" s="20">
        <v>38.799999999999997</v>
      </c>
      <c r="M12" s="15">
        <v>34.6</v>
      </c>
      <c r="N12" s="15"/>
      <c r="O12" s="15"/>
      <c r="P12" s="15"/>
      <c r="Q12" s="15"/>
      <c r="R12" s="15"/>
      <c r="S12" s="15"/>
      <c r="T12" s="15"/>
      <c r="U12" s="20"/>
      <c r="V12" s="23">
        <f t="shared" si="0"/>
        <v>37.425000000000004</v>
      </c>
      <c r="W12" s="23">
        <f t="shared" si="1"/>
        <v>28.068750000000001</v>
      </c>
    </row>
    <row r="13" spans="1:24" x14ac:dyDescent="0.25">
      <c r="A13" t="s">
        <v>167</v>
      </c>
      <c r="B13" s="4" t="s">
        <v>70</v>
      </c>
      <c r="C13" s="4"/>
      <c r="H13" s="19"/>
      <c r="I13" s="19"/>
      <c r="J13" s="20">
        <v>44.6</v>
      </c>
      <c r="K13" s="20" t="s">
        <v>279</v>
      </c>
      <c r="L13" s="20" t="s">
        <v>279</v>
      </c>
      <c r="M13" s="15">
        <v>33.9</v>
      </c>
      <c r="N13" s="15"/>
      <c r="O13" s="15"/>
      <c r="P13" s="15"/>
      <c r="Q13" s="15"/>
      <c r="R13" s="15"/>
      <c r="S13" s="15"/>
      <c r="T13" s="15"/>
      <c r="U13" s="20"/>
      <c r="V13" s="23">
        <f t="shared" si="0"/>
        <v>39.25</v>
      </c>
      <c r="W13" s="23">
        <f t="shared" si="1"/>
        <v>29.4375</v>
      </c>
    </row>
    <row r="14" spans="1:24" x14ac:dyDescent="0.25">
      <c r="A14" t="s">
        <v>168</v>
      </c>
      <c r="B14" s="4" t="s">
        <v>70</v>
      </c>
      <c r="C14" s="4" t="s">
        <v>54</v>
      </c>
      <c r="H14" s="19">
        <v>558250</v>
      </c>
      <c r="I14" s="19">
        <v>141750</v>
      </c>
      <c r="J14" s="20">
        <v>44.6</v>
      </c>
      <c r="K14" s="24">
        <v>35.200000000000003</v>
      </c>
      <c r="L14" s="24">
        <v>41.4</v>
      </c>
      <c r="M14" s="15">
        <v>31.2</v>
      </c>
      <c r="N14" s="15"/>
      <c r="O14" s="15"/>
      <c r="P14" s="15"/>
      <c r="Q14" s="15"/>
      <c r="R14" s="15"/>
      <c r="S14" s="15"/>
      <c r="T14" s="15"/>
      <c r="U14" s="20"/>
      <c r="V14" s="23">
        <f t="shared" si="0"/>
        <v>38.1</v>
      </c>
      <c r="W14" s="23">
        <f t="shared" si="1"/>
        <v>28.575000000000003</v>
      </c>
    </row>
    <row r="15" spans="1:24" x14ac:dyDescent="0.25">
      <c r="A15" t="s">
        <v>79</v>
      </c>
      <c r="B15" s="4" t="s">
        <v>80</v>
      </c>
      <c r="C15" s="4" t="s">
        <v>54</v>
      </c>
      <c r="H15" s="19">
        <v>558076</v>
      </c>
      <c r="I15" s="19">
        <v>138762</v>
      </c>
      <c r="J15" s="20">
        <v>55.7</v>
      </c>
      <c r="K15" s="20" t="s">
        <v>279</v>
      </c>
      <c r="L15" s="20" t="s">
        <v>279</v>
      </c>
      <c r="M15" s="15">
        <v>51.2</v>
      </c>
      <c r="N15" s="15"/>
      <c r="O15" s="15"/>
      <c r="P15" s="15"/>
      <c r="Q15" s="15"/>
      <c r="R15" s="15"/>
      <c r="S15" s="15"/>
      <c r="T15" s="15"/>
      <c r="U15" s="20"/>
      <c r="V15" s="23">
        <f t="shared" si="0"/>
        <v>53.45</v>
      </c>
      <c r="W15" s="23">
        <f t="shared" si="1"/>
        <v>40.087500000000006</v>
      </c>
    </row>
    <row r="16" spans="1:24" x14ac:dyDescent="0.25">
      <c r="A16" t="s">
        <v>83</v>
      </c>
      <c r="B16" s="4" t="s">
        <v>84</v>
      </c>
      <c r="C16" s="4" t="s">
        <v>54</v>
      </c>
      <c r="H16" s="19">
        <v>558271</v>
      </c>
      <c r="I16" s="19">
        <v>139451</v>
      </c>
      <c r="J16" s="20">
        <v>42.3</v>
      </c>
      <c r="K16" s="20" t="s">
        <v>279</v>
      </c>
      <c r="L16" s="20">
        <v>31.6</v>
      </c>
      <c r="M16" s="15">
        <v>25.6</v>
      </c>
      <c r="N16" s="15"/>
      <c r="O16" s="15"/>
      <c r="P16" s="15"/>
      <c r="Q16" s="15"/>
      <c r="R16" s="15"/>
      <c r="S16" s="15"/>
      <c r="T16" s="15"/>
      <c r="U16" s="20"/>
      <c r="V16" s="23">
        <f t="shared" si="0"/>
        <v>33.166666666666664</v>
      </c>
      <c r="W16" s="23">
        <f t="shared" si="1"/>
        <v>24.875</v>
      </c>
    </row>
    <row r="17" spans="1:24" x14ac:dyDescent="0.25">
      <c r="A17" t="s">
        <v>109</v>
      </c>
      <c r="B17" s="4" t="s">
        <v>110</v>
      </c>
      <c r="C17" s="4" t="s">
        <v>30</v>
      </c>
      <c r="H17" s="19">
        <v>567638</v>
      </c>
      <c r="I17" s="19">
        <v>144732</v>
      </c>
      <c r="J17" s="20">
        <v>23.9</v>
      </c>
      <c r="K17" s="20">
        <v>12.6</v>
      </c>
      <c r="L17" s="20" t="s">
        <v>279</v>
      </c>
      <c r="M17" s="15">
        <v>15</v>
      </c>
      <c r="N17" s="15"/>
      <c r="O17" s="15"/>
      <c r="P17" s="15"/>
      <c r="Q17" s="15"/>
      <c r="R17" s="15"/>
      <c r="S17" s="15"/>
      <c r="T17" s="15"/>
      <c r="U17" s="20"/>
      <c r="V17" s="23">
        <f t="shared" si="0"/>
        <v>17.166666666666668</v>
      </c>
      <c r="W17" s="23">
        <f t="shared" si="1"/>
        <v>12.875</v>
      </c>
    </row>
    <row r="18" spans="1:24" x14ac:dyDescent="0.25">
      <c r="A18" t="s">
        <v>113</v>
      </c>
      <c r="B18" s="4" t="s">
        <v>175</v>
      </c>
      <c r="C18" s="4" t="s">
        <v>30</v>
      </c>
      <c r="H18" s="19">
        <v>566746</v>
      </c>
      <c r="I18" s="19">
        <v>144112</v>
      </c>
      <c r="J18" s="20">
        <v>35.1</v>
      </c>
      <c r="K18" s="20">
        <v>18</v>
      </c>
      <c r="L18" s="20">
        <v>33.299999999999997</v>
      </c>
      <c r="M18" s="15">
        <v>23.7</v>
      </c>
      <c r="N18" s="15"/>
      <c r="O18" s="15"/>
      <c r="P18" s="15"/>
      <c r="Q18" s="15"/>
      <c r="R18" s="15"/>
      <c r="S18" s="15"/>
      <c r="T18" s="15"/>
      <c r="U18" s="20"/>
      <c r="V18" s="23">
        <f t="shared" si="0"/>
        <v>27.525000000000002</v>
      </c>
      <c r="W18" s="23">
        <f t="shared" si="1"/>
        <v>20.643750000000001</v>
      </c>
    </row>
    <row r="19" spans="1:24" x14ac:dyDescent="0.25">
      <c r="A19" s="4" t="s">
        <v>163</v>
      </c>
      <c r="B19" s="4" t="s">
        <v>199</v>
      </c>
      <c r="C19" s="4" t="s">
        <v>54</v>
      </c>
      <c r="D19" s="4"/>
      <c r="E19" s="4"/>
      <c r="F19" s="4"/>
      <c r="G19" s="4"/>
      <c r="H19" s="25">
        <v>559923</v>
      </c>
      <c r="I19" s="25">
        <v>141560</v>
      </c>
      <c r="J19" s="24">
        <v>40</v>
      </c>
      <c r="K19" s="24">
        <v>23.5</v>
      </c>
      <c r="L19" s="74" t="s">
        <v>294</v>
      </c>
      <c r="M19" s="72" t="s">
        <v>279</v>
      </c>
      <c r="N19" s="72" t="s">
        <v>279</v>
      </c>
      <c r="O19" s="72" t="s">
        <v>279</v>
      </c>
      <c r="P19" s="72" t="s">
        <v>279</v>
      </c>
      <c r="Q19" s="72" t="s">
        <v>279</v>
      </c>
      <c r="R19" s="72" t="s">
        <v>279</v>
      </c>
      <c r="S19" s="72" t="s">
        <v>279</v>
      </c>
      <c r="T19" s="72" t="s">
        <v>279</v>
      </c>
      <c r="U19" s="71" t="s">
        <v>279</v>
      </c>
      <c r="V19" s="73">
        <f t="shared" si="0"/>
        <v>31.75</v>
      </c>
      <c r="W19" s="23">
        <f t="shared" si="1"/>
        <v>23.8125</v>
      </c>
    </row>
    <row r="20" spans="1:24" x14ac:dyDescent="0.25">
      <c r="A20" s="4" t="s">
        <v>164</v>
      </c>
      <c r="B20" s="4" t="s">
        <v>112</v>
      </c>
      <c r="C20" s="4" t="s">
        <v>54</v>
      </c>
      <c r="D20" s="4"/>
      <c r="E20" s="4"/>
      <c r="F20" s="4"/>
      <c r="G20" s="4"/>
      <c r="H20" s="25">
        <v>557927</v>
      </c>
      <c r="I20" s="25">
        <v>138609</v>
      </c>
      <c r="J20" s="24">
        <v>38.299999999999997</v>
      </c>
      <c r="K20" s="24" t="s">
        <v>279</v>
      </c>
      <c r="L20" s="24">
        <v>40.799999999999997</v>
      </c>
      <c r="M20" s="15">
        <v>37.6</v>
      </c>
      <c r="N20" s="15"/>
      <c r="O20" s="15"/>
      <c r="P20" s="15"/>
      <c r="Q20" s="15"/>
      <c r="R20" s="15"/>
      <c r="S20" s="15"/>
      <c r="T20" s="15"/>
      <c r="U20" s="20"/>
      <c r="V20" s="23">
        <f t="shared" si="0"/>
        <v>38.9</v>
      </c>
      <c r="W20" s="23">
        <f t="shared" si="1"/>
        <v>29.174999999999997</v>
      </c>
    </row>
    <row r="21" spans="1:24" x14ac:dyDescent="0.25">
      <c r="A21" s="4" t="s">
        <v>115</v>
      </c>
      <c r="B21" s="4" t="s">
        <v>116</v>
      </c>
      <c r="C21" s="4" t="s">
        <v>117</v>
      </c>
      <c r="D21" s="4"/>
      <c r="E21" s="4"/>
      <c r="F21" s="4"/>
      <c r="G21" s="4"/>
      <c r="H21" s="25">
        <v>560230</v>
      </c>
      <c r="I21" s="25">
        <v>140150</v>
      </c>
      <c r="J21" s="20" t="s">
        <v>180</v>
      </c>
      <c r="K21" s="20" t="s">
        <v>279</v>
      </c>
      <c r="L21" s="20">
        <v>18.600000000000001</v>
      </c>
      <c r="M21" s="15">
        <v>10.3</v>
      </c>
      <c r="N21" s="15"/>
      <c r="O21" s="15"/>
      <c r="P21" s="15"/>
      <c r="Q21" s="15"/>
      <c r="R21" s="15"/>
      <c r="S21" s="15"/>
      <c r="T21" s="15"/>
      <c r="U21" s="20"/>
      <c r="V21" s="23">
        <f t="shared" si="0"/>
        <v>14.450000000000001</v>
      </c>
      <c r="W21" s="23">
        <f t="shared" si="1"/>
        <v>10.8375</v>
      </c>
    </row>
    <row r="22" spans="1:24" x14ac:dyDescent="0.25">
      <c r="A22" s="4" t="s">
        <v>169</v>
      </c>
      <c r="B22" s="28" t="s">
        <v>170</v>
      </c>
      <c r="C22" s="4"/>
      <c r="D22" s="4"/>
      <c r="E22" s="4"/>
      <c r="F22" s="4"/>
      <c r="G22" s="4"/>
      <c r="H22" s="19">
        <v>558242</v>
      </c>
      <c r="I22" s="19">
        <v>138715</v>
      </c>
      <c r="J22" s="24">
        <v>26.1</v>
      </c>
      <c r="K22" s="20">
        <v>17.2</v>
      </c>
      <c r="L22" s="24">
        <v>19.899999999999999</v>
      </c>
      <c r="M22" s="15">
        <v>13.7</v>
      </c>
      <c r="N22" s="15"/>
      <c r="O22" s="15"/>
      <c r="P22" s="15"/>
      <c r="Q22" s="15"/>
      <c r="R22" s="15"/>
      <c r="S22" s="15"/>
      <c r="T22" s="15"/>
      <c r="U22" s="20"/>
      <c r="V22" s="23">
        <f t="shared" si="0"/>
        <v>19.224999999999998</v>
      </c>
      <c r="W22" s="23">
        <f t="shared" si="1"/>
        <v>14.418749999999999</v>
      </c>
    </row>
    <row r="23" spans="1:24" x14ac:dyDescent="0.25">
      <c r="A23" s="16" t="s">
        <v>172</v>
      </c>
      <c r="B23" s="16" t="s">
        <v>171</v>
      </c>
      <c r="C23" s="4"/>
      <c r="D23" s="4"/>
      <c r="E23" s="4"/>
      <c r="F23" s="4"/>
      <c r="G23" s="4"/>
      <c r="H23" s="25">
        <v>562284</v>
      </c>
      <c r="I23" s="25">
        <v>140746</v>
      </c>
      <c r="J23" s="20">
        <v>35.6</v>
      </c>
      <c r="K23" s="20">
        <v>22.5</v>
      </c>
      <c r="L23" s="20">
        <v>23.2</v>
      </c>
      <c r="M23" s="15">
        <v>17.899999999999999</v>
      </c>
      <c r="N23" s="15"/>
      <c r="O23" s="15"/>
      <c r="P23" s="15"/>
      <c r="Q23" s="15"/>
      <c r="R23" s="15"/>
      <c r="S23" s="15"/>
      <c r="T23" s="15"/>
      <c r="U23" s="20"/>
      <c r="V23" s="23">
        <f t="shared" si="0"/>
        <v>24.799999999999997</v>
      </c>
      <c r="W23" s="23">
        <f t="shared" si="1"/>
        <v>18.599999999999998</v>
      </c>
    </row>
    <row r="24" spans="1:24" x14ac:dyDescent="0.25">
      <c r="A24" s="29" t="s">
        <v>235</v>
      </c>
      <c r="B24" s="29" t="s">
        <v>212</v>
      </c>
      <c r="C24" s="29" t="s">
        <v>54</v>
      </c>
      <c r="D24" s="29"/>
      <c r="E24" s="29"/>
      <c r="F24" s="29"/>
      <c r="G24" s="29"/>
      <c r="H24" s="45">
        <v>576061</v>
      </c>
      <c r="I24" s="45">
        <v>130599</v>
      </c>
      <c r="J24" s="34">
        <v>64</v>
      </c>
      <c r="K24" s="34">
        <v>48.9</v>
      </c>
      <c r="L24" s="34">
        <v>68.900000000000006</v>
      </c>
      <c r="M24" s="37">
        <v>47.9</v>
      </c>
      <c r="N24" s="37"/>
      <c r="O24" s="37"/>
      <c r="P24" s="37"/>
      <c r="Q24" s="37"/>
      <c r="R24" s="37"/>
      <c r="S24" s="37"/>
      <c r="T24" s="37"/>
      <c r="U24" s="34"/>
      <c r="V24" s="23">
        <f t="shared" si="0"/>
        <v>57.425000000000004</v>
      </c>
      <c r="W24" s="23">
        <f t="shared" si="1"/>
        <v>43.068750000000001</v>
      </c>
      <c r="X24" s="44"/>
    </row>
    <row r="25" spans="1:24" x14ac:dyDescent="0.25">
      <c r="A25" s="29" t="s">
        <v>236</v>
      </c>
      <c r="B25" s="29" t="s">
        <v>207</v>
      </c>
      <c r="C25" s="29" t="s">
        <v>54</v>
      </c>
      <c r="D25" s="29"/>
      <c r="E25" s="42"/>
      <c r="F25" s="42"/>
      <c r="G25" s="42"/>
      <c r="H25" s="45">
        <v>576061</v>
      </c>
      <c r="I25" s="45">
        <v>130599</v>
      </c>
      <c r="J25" s="34">
        <v>64.3</v>
      </c>
      <c r="K25" s="34">
        <v>51.3</v>
      </c>
      <c r="L25" s="34">
        <v>67.900000000000006</v>
      </c>
      <c r="M25" s="37">
        <v>43.4</v>
      </c>
      <c r="N25" s="37"/>
      <c r="O25" s="37"/>
      <c r="P25" s="37"/>
      <c r="Q25" s="37"/>
      <c r="R25" s="37"/>
      <c r="S25" s="37"/>
      <c r="T25" s="37"/>
      <c r="U25" s="34"/>
      <c r="V25" s="23">
        <f t="shared" si="0"/>
        <v>56.725000000000001</v>
      </c>
      <c r="W25" s="23">
        <f t="shared" si="1"/>
        <v>42.543750000000003</v>
      </c>
      <c r="X25" s="44"/>
    </row>
    <row r="26" spans="1:24" x14ac:dyDescent="0.25">
      <c r="A26" s="29" t="s">
        <v>237</v>
      </c>
      <c r="B26" s="29" t="s">
        <v>207</v>
      </c>
      <c r="C26" s="29" t="s">
        <v>54</v>
      </c>
      <c r="D26" s="29"/>
      <c r="E26" s="42"/>
      <c r="F26" s="42"/>
      <c r="G26" s="42"/>
      <c r="H26" s="45">
        <v>576061</v>
      </c>
      <c r="I26" s="45">
        <v>130599</v>
      </c>
      <c r="J26" s="34">
        <v>70</v>
      </c>
      <c r="K26" s="34">
        <v>47.4</v>
      </c>
      <c r="L26" s="34">
        <v>65</v>
      </c>
      <c r="M26" s="37">
        <v>39.1</v>
      </c>
      <c r="N26" s="37"/>
      <c r="O26" s="37"/>
      <c r="P26" s="37"/>
      <c r="Q26" s="37"/>
      <c r="R26" s="37"/>
      <c r="S26" s="37"/>
      <c r="T26" s="37"/>
      <c r="U26" s="34"/>
      <c r="V26" s="23">
        <f t="shared" si="0"/>
        <v>55.375</v>
      </c>
      <c r="W26" s="23">
        <f t="shared" si="1"/>
        <v>41.53125</v>
      </c>
      <c r="X26" s="44"/>
    </row>
    <row r="27" spans="1:24" x14ac:dyDescent="0.25">
      <c r="A27" s="29" t="s">
        <v>221</v>
      </c>
      <c r="B27" s="30" t="s">
        <v>194</v>
      </c>
      <c r="C27" s="49" t="s">
        <v>54</v>
      </c>
      <c r="D27" s="44"/>
      <c r="E27" s="44"/>
      <c r="F27" s="44"/>
      <c r="G27" s="44"/>
      <c r="H27" s="31">
        <v>576102</v>
      </c>
      <c r="I27" s="31">
        <v>130567</v>
      </c>
      <c r="J27" s="33">
        <v>42.4</v>
      </c>
      <c r="K27" s="33">
        <v>28</v>
      </c>
      <c r="L27" s="33">
        <v>24</v>
      </c>
      <c r="M27" s="37">
        <v>21.8</v>
      </c>
      <c r="N27" s="37"/>
      <c r="O27" s="37"/>
      <c r="P27" s="37"/>
      <c r="Q27" s="37"/>
      <c r="R27" s="37"/>
      <c r="S27" s="37"/>
      <c r="T27" s="37"/>
      <c r="U27" s="34"/>
      <c r="V27" s="23">
        <f t="shared" si="0"/>
        <v>29.05</v>
      </c>
      <c r="W27" s="23">
        <f t="shared" si="1"/>
        <v>21.787500000000001</v>
      </c>
      <c r="X27" s="44"/>
    </row>
    <row r="28" spans="1:24" x14ac:dyDescent="0.25">
      <c r="A28" s="29" t="s">
        <v>222</v>
      </c>
      <c r="B28" s="30" t="s">
        <v>195</v>
      </c>
      <c r="C28" s="49" t="s">
        <v>54</v>
      </c>
      <c r="D28" s="44"/>
      <c r="E28" s="44"/>
      <c r="F28" s="44"/>
      <c r="G28" s="44"/>
      <c r="H28" s="31">
        <v>575998</v>
      </c>
      <c r="I28" s="31">
        <v>130528</v>
      </c>
      <c r="J28" s="33">
        <v>57.8</v>
      </c>
      <c r="K28" s="33" t="s">
        <v>279</v>
      </c>
      <c r="L28" s="33">
        <v>37</v>
      </c>
      <c r="M28" s="37">
        <v>34.9</v>
      </c>
      <c r="N28" s="37"/>
      <c r="O28" s="37"/>
      <c r="P28" s="37"/>
      <c r="Q28" s="37"/>
      <c r="R28" s="37"/>
      <c r="S28" s="37"/>
      <c r="T28" s="37"/>
      <c r="U28" s="34"/>
      <c r="V28" s="23">
        <f t="shared" si="0"/>
        <v>43.233333333333327</v>
      </c>
      <c r="W28" s="23">
        <f t="shared" si="1"/>
        <v>32.424999999999997</v>
      </c>
      <c r="X28" s="44"/>
    </row>
    <row r="29" spans="1:24" x14ac:dyDescent="0.25">
      <c r="A29" s="29" t="s">
        <v>223</v>
      </c>
      <c r="B29" s="30" t="s">
        <v>196</v>
      </c>
      <c r="C29" s="49" t="s">
        <v>54</v>
      </c>
      <c r="D29" s="44"/>
      <c r="E29" s="44"/>
      <c r="F29" s="44"/>
      <c r="G29" s="44"/>
      <c r="H29" s="31">
        <v>576051</v>
      </c>
      <c r="I29" s="31">
        <v>130602</v>
      </c>
      <c r="J29" s="33">
        <v>54.7</v>
      </c>
      <c r="K29" s="33">
        <v>38.700000000000003</v>
      </c>
      <c r="L29" s="33">
        <v>40.9</v>
      </c>
      <c r="M29" s="37">
        <v>32.700000000000003</v>
      </c>
      <c r="N29" s="37"/>
      <c r="O29" s="37"/>
      <c r="P29" s="37"/>
      <c r="Q29" s="37"/>
      <c r="R29" s="37"/>
      <c r="S29" s="37"/>
      <c r="T29" s="37"/>
      <c r="U29" s="34"/>
      <c r="V29" s="23">
        <f t="shared" si="0"/>
        <v>41.75</v>
      </c>
      <c r="W29" s="23">
        <f t="shared" si="1"/>
        <v>31.3125</v>
      </c>
      <c r="X29" s="44"/>
    </row>
    <row r="30" spans="1:24" x14ac:dyDescent="0.25">
      <c r="A30" s="29" t="s">
        <v>224</v>
      </c>
      <c r="B30" s="30" t="s">
        <v>197</v>
      </c>
      <c r="C30" s="49" t="s">
        <v>54</v>
      </c>
      <c r="D30" s="44"/>
      <c r="E30" s="44"/>
      <c r="F30" s="44"/>
      <c r="G30" s="44"/>
      <c r="H30" s="32">
        <v>576062</v>
      </c>
      <c r="I30" s="31">
        <v>135116</v>
      </c>
      <c r="J30" s="33">
        <v>60.5</v>
      </c>
      <c r="K30" s="33" t="s">
        <v>279</v>
      </c>
      <c r="L30" s="33">
        <v>47</v>
      </c>
      <c r="M30" s="37">
        <v>37.1</v>
      </c>
      <c r="N30" s="37"/>
      <c r="O30" s="37"/>
      <c r="P30" s="37"/>
      <c r="Q30" s="37"/>
      <c r="R30" s="37"/>
      <c r="S30" s="37"/>
      <c r="T30" s="37"/>
      <c r="U30" s="34"/>
      <c r="V30" s="23">
        <f t="shared" si="0"/>
        <v>48.199999999999996</v>
      </c>
      <c r="W30" s="23">
        <f t="shared" si="1"/>
        <v>36.15</v>
      </c>
      <c r="X30" s="44"/>
    </row>
    <row r="31" spans="1:24" x14ac:dyDescent="0.25">
      <c r="A31" s="29" t="s">
        <v>225</v>
      </c>
      <c r="B31" s="30" t="s">
        <v>198</v>
      </c>
      <c r="C31" s="49" t="s">
        <v>54</v>
      </c>
      <c r="D31" s="44"/>
      <c r="E31" s="44"/>
      <c r="F31" s="44"/>
      <c r="G31" s="44"/>
      <c r="H31" s="31">
        <v>576040</v>
      </c>
      <c r="I31" s="31">
        <v>130734</v>
      </c>
      <c r="J31" s="33">
        <v>45.2</v>
      </c>
      <c r="K31" s="33">
        <v>31.6</v>
      </c>
      <c r="L31" s="33">
        <v>44.2</v>
      </c>
      <c r="M31" s="37">
        <v>30.7</v>
      </c>
      <c r="N31" s="37"/>
      <c r="O31" s="37"/>
      <c r="P31" s="37"/>
      <c r="Q31" s="37"/>
      <c r="R31" s="37"/>
      <c r="S31" s="37"/>
      <c r="T31" s="37"/>
      <c r="U31" s="34"/>
      <c r="V31" s="23">
        <f t="shared" si="0"/>
        <v>37.925000000000004</v>
      </c>
      <c r="W31" s="23">
        <f t="shared" si="1"/>
        <v>28.443750000000001</v>
      </c>
      <c r="X31" s="44"/>
    </row>
    <row r="32" spans="1:24" x14ac:dyDescent="0.25">
      <c r="A32" s="16" t="s">
        <v>201</v>
      </c>
      <c r="B32" s="4" t="s">
        <v>203</v>
      </c>
      <c r="C32" s="4" t="s">
        <v>54</v>
      </c>
      <c r="H32" s="19">
        <v>560838</v>
      </c>
      <c r="I32" s="19">
        <v>140389</v>
      </c>
      <c r="J32" s="24">
        <v>57.3</v>
      </c>
      <c r="K32" s="24">
        <v>38.700000000000003</v>
      </c>
      <c r="L32" s="24"/>
      <c r="M32" s="15">
        <v>23.3</v>
      </c>
      <c r="N32" s="15"/>
      <c r="O32" s="15"/>
      <c r="P32" s="15"/>
      <c r="Q32" s="15"/>
      <c r="R32" s="15"/>
      <c r="S32" s="15"/>
      <c r="T32" s="15"/>
      <c r="U32" s="20"/>
      <c r="V32" s="23">
        <f t="shared" si="0"/>
        <v>39.766666666666666</v>
      </c>
      <c r="W32" s="23">
        <f t="shared" si="1"/>
        <v>29.824999999999999</v>
      </c>
    </row>
    <row r="33" spans="1:23" s="39" customFormat="1" x14ac:dyDescent="0.25">
      <c r="A33" s="64" t="s">
        <v>204</v>
      </c>
      <c r="B33" s="39" t="s">
        <v>265</v>
      </c>
      <c r="C33" s="39" t="s">
        <v>54</v>
      </c>
      <c r="H33" s="61">
        <v>558140</v>
      </c>
      <c r="I33" s="61">
        <v>142080</v>
      </c>
      <c r="J33" s="62" t="s">
        <v>180</v>
      </c>
      <c r="K33" s="62" t="s">
        <v>279</v>
      </c>
      <c r="L33" s="62">
        <v>22.5</v>
      </c>
      <c r="M33" s="63">
        <v>22.5</v>
      </c>
      <c r="N33" s="63"/>
      <c r="O33" s="63"/>
      <c r="P33" s="63"/>
      <c r="Q33" s="63"/>
      <c r="R33" s="63"/>
      <c r="S33" s="63"/>
      <c r="T33" s="63"/>
      <c r="U33" s="62"/>
      <c r="V33" s="23">
        <f t="shared" si="0"/>
        <v>22.5</v>
      </c>
      <c r="W33" s="23">
        <f t="shared" si="1"/>
        <v>16.875</v>
      </c>
    </row>
    <row r="34" spans="1:23" s="39" customFormat="1" x14ac:dyDescent="0.25">
      <c r="A34" s="64" t="s">
        <v>205</v>
      </c>
      <c r="B34" s="39" t="s">
        <v>266</v>
      </c>
      <c r="C34" s="39" t="s">
        <v>54</v>
      </c>
      <c r="H34" s="61">
        <v>558137</v>
      </c>
      <c r="I34" s="61">
        <v>142215</v>
      </c>
      <c r="J34" s="62">
        <v>28.4</v>
      </c>
      <c r="K34" s="62">
        <v>17.899999999999999</v>
      </c>
      <c r="L34" s="62">
        <v>20</v>
      </c>
      <c r="M34" s="62">
        <v>20</v>
      </c>
      <c r="N34" s="62"/>
      <c r="O34" s="62"/>
      <c r="P34" s="62"/>
      <c r="Q34" s="62"/>
      <c r="R34" s="62"/>
      <c r="S34" s="62"/>
      <c r="T34" s="62"/>
      <c r="U34" s="62"/>
      <c r="V34" s="23">
        <f t="shared" si="0"/>
        <v>21.574999999999999</v>
      </c>
      <c r="W34" s="23">
        <f t="shared" si="1"/>
        <v>16.181249999999999</v>
      </c>
    </row>
    <row r="35" spans="1:23" s="39" customFormat="1" x14ac:dyDescent="0.25">
      <c r="A35" s="64" t="s">
        <v>206</v>
      </c>
      <c r="B35" s="39" t="s">
        <v>267</v>
      </c>
      <c r="C35" s="39" t="s">
        <v>54</v>
      </c>
      <c r="H35" s="61">
        <v>557354</v>
      </c>
      <c r="I35" s="61">
        <v>138128</v>
      </c>
      <c r="J35" s="62">
        <v>34.299999999999997</v>
      </c>
      <c r="K35" s="62" t="s">
        <v>279</v>
      </c>
      <c r="L35" s="62">
        <v>22.9</v>
      </c>
      <c r="M35" s="62">
        <v>22.9</v>
      </c>
      <c r="N35" s="62"/>
      <c r="O35" s="62"/>
      <c r="P35" s="62"/>
      <c r="Q35" s="62"/>
      <c r="R35" s="62"/>
      <c r="S35" s="62"/>
      <c r="T35" s="62"/>
      <c r="U35" s="62"/>
      <c r="V35" s="23">
        <f t="shared" si="0"/>
        <v>26.7</v>
      </c>
      <c r="W35" s="23">
        <f t="shared" si="1"/>
        <v>20.024999999999999</v>
      </c>
    </row>
    <row r="36" spans="1:23" s="39" customFormat="1" x14ac:dyDescent="0.25">
      <c r="A36" s="64" t="s">
        <v>226</v>
      </c>
      <c r="B36" s="39" t="s">
        <v>268</v>
      </c>
      <c r="F36" s="39" t="s">
        <v>230</v>
      </c>
      <c r="H36" s="61">
        <v>559208</v>
      </c>
      <c r="I36" s="61">
        <v>139317</v>
      </c>
      <c r="J36" s="63">
        <v>33.5</v>
      </c>
      <c r="K36" s="63" t="s">
        <v>279</v>
      </c>
      <c r="L36" s="63">
        <v>17.7</v>
      </c>
      <c r="M36" s="63">
        <v>17.7</v>
      </c>
      <c r="N36" s="63"/>
      <c r="O36" s="63"/>
      <c r="P36" s="63"/>
      <c r="Q36" s="63"/>
      <c r="R36" s="63"/>
      <c r="S36" s="63"/>
      <c r="T36" s="63"/>
      <c r="U36" s="63"/>
      <c r="V36" s="23">
        <f t="shared" si="0"/>
        <v>22.966666666666669</v>
      </c>
      <c r="W36" s="23">
        <f t="shared" si="1"/>
        <v>17.225000000000001</v>
      </c>
    </row>
    <row r="37" spans="1:23" s="39" customFormat="1" x14ac:dyDescent="0.25">
      <c r="A37" s="64" t="s">
        <v>227</v>
      </c>
      <c r="B37" s="39" t="s">
        <v>269</v>
      </c>
      <c r="F37" s="39" t="s">
        <v>229</v>
      </c>
      <c r="H37" s="61">
        <v>559537</v>
      </c>
      <c r="I37" s="65">
        <v>138500</v>
      </c>
      <c r="J37" s="63" t="s">
        <v>180</v>
      </c>
      <c r="K37" s="63" t="s">
        <v>279</v>
      </c>
      <c r="L37" s="62">
        <v>30.2</v>
      </c>
      <c r="M37" s="63">
        <v>30.2</v>
      </c>
      <c r="N37" s="63"/>
      <c r="O37" s="63"/>
      <c r="P37" s="63"/>
      <c r="Q37" s="63"/>
      <c r="R37" s="63"/>
      <c r="S37" s="63"/>
      <c r="T37" s="63"/>
      <c r="U37" s="63"/>
      <c r="V37" s="23">
        <f t="shared" si="0"/>
        <v>30.2</v>
      </c>
      <c r="W37" s="23">
        <f t="shared" si="1"/>
        <v>22.65</v>
      </c>
    </row>
    <row r="38" spans="1:23" s="66" customFormat="1" x14ac:dyDescent="0.25">
      <c r="A38" s="67" t="s">
        <v>241</v>
      </c>
      <c r="B38" s="66" t="s">
        <v>263</v>
      </c>
      <c r="H38" s="69">
        <v>559813</v>
      </c>
      <c r="I38" s="69">
        <v>140189</v>
      </c>
      <c r="J38" s="63">
        <v>42.3</v>
      </c>
      <c r="K38" s="63" t="s">
        <v>279</v>
      </c>
      <c r="L38" s="63">
        <v>27.8</v>
      </c>
      <c r="M38" s="63">
        <v>27.8</v>
      </c>
      <c r="N38" s="63"/>
      <c r="O38" s="63"/>
      <c r="P38" s="63"/>
      <c r="Q38" s="63"/>
      <c r="R38" s="63"/>
      <c r="S38" s="63"/>
      <c r="T38" s="63"/>
      <c r="U38" s="63"/>
      <c r="V38" s="23">
        <f t="shared" si="0"/>
        <v>32.633333333333333</v>
      </c>
      <c r="W38" s="23">
        <f t="shared" si="1"/>
        <v>24.475000000000001</v>
      </c>
    </row>
    <row r="39" spans="1:23" s="30" customFormat="1" x14ac:dyDescent="0.25">
      <c r="A39" s="30" t="s">
        <v>243</v>
      </c>
      <c r="B39" s="30" t="s">
        <v>246</v>
      </c>
      <c r="J39" s="68">
        <v>41.3</v>
      </c>
      <c r="K39" s="68">
        <v>31.3</v>
      </c>
      <c r="L39" s="68">
        <v>43.4</v>
      </c>
      <c r="M39" s="68">
        <v>30.1</v>
      </c>
      <c r="N39" s="68"/>
      <c r="O39" s="68"/>
      <c r="P39" s="68"/>
      <c r="Q39" s="68"/>
      <c r="R39" s="68"/>
      <c r="S39" s="68"/>
      <c r="T39" s="68"/>
      <c r="U39" s="68"/>
      <c r="V39" s="23">
        <f t="shared" si="0"/>
        <v>36.524999999999999</v>
      </c>
      <c r="W39" s="23">
        <f t="shared" si="1"/>
        <v>27.393749999999997</v>
      </c>
    </row>
    <row r="40" spans="1:23" s="30" customFormat="1" x14ac:dyDescent="0.25">
      <c r="A40" s="30" t="s">
        <v>293</v>
      </c>
      <c r="B40" s="30" t="s">
        <v>247</v>
      </c>
      <c r="J40" s="68">
        <v>22.8</v>
      </c>
      <c r="K40" s="68" t="s">
        <v>279</v>
      </c>
      <c r="L40" s="68">
        <v>18.8</v>
      </c>
      <c r="M40" s="68">
        <v>11.4</v>
      </c>
      <c r="N40" s="68"/>
      <c r="O40" s="68"/>
      <c r="P40" s="68"/>
      <c r="Q40" s="68"/>
      <c r="R40" s="68"/>
      <c r="S40" s="68"/>
      <c r="T40" s="68"/>
      <c r="U40" s="68"/>
      <c r="V40" s="23">
        <f t="shared" si="0"/>
        <v>17.666666666666668</v>
      </c>
      <c r="W40" s="23">
        <f t="shared" si="1"/>
        <v>13.25</v>
      </c>
    </row>
    <row r="41" spans="1:23" s="30" customFormat="1" x14ac:dyDescent="0.25">
      <c r="A41" s="30" t="s">
        <v>244</v>
      </c>
      <c r="B41" s="30" t="s">
        <v>248</v>
      </c>
      <c r="J41" s="68">
        <v>38.700000000000003</v>
      </c>
      <c r="K41" s="68" t="s">
        <v>279</v>
      </c>
      <c r="L41" s="68">
        <v>36.1</v>
      </c>
      <c r="M41" s="68">
        <v>16.899999999999999</v>
      </c>
      <c r="N41" s="68"/>
      <c r="O41" s="68"/>
      <c r="P41" s="68"/>
      <c r="Q41" s="68"/>
      <c r="R41" s="68"/>
      <c r="S41" s="68"/>
      <c r="T41" s="68"/>
      <c r="U41" s="68"/>
      <c r="V41" s="23">
        <f t="shared" si="0"/>
        <v>30.566666666666674</v>
      </c>
      <c r="W41" s="23">
        <f t="shared" si="1"/>
        <v>22.925000000000004</v>
      </c>
    </row>
    <row r="42" spans="1:23" s="30" customFormat="1" x14ac:dyDescent="0.25">
      <c r="A42" s="30" t="s">
        <v>245</v>
      </c>
      <c r="B42" s="30" t="s">
        <v>249</v>
      </c>
      <c r="J42" s="68">
        <v>43.9</v>
      </c>
      <c r="K42" s="68" t="s">
        <v>279</v>
      </c>
      <c r="L42" s="68">
        <v>58.9</v>
      </c>
      <c r="M42" s="68">
        <v>35.4</v>
      </c>
      <c r="N42" s="68"/>
      <c r="O42" s="68"/>
      <c r="P42" s="68"/>
      <c r="Q42" s="68"/>
      <c r="R42" s="68"/>
      <c r="S42" s="68"/>
      <c r="T42" s="68"/>
      <c r="U42" s="68"/>
      <c r="V42" s="23">
        <f t="shared" si="0"/>
        <v>46.066666666666663</v>
      </c>
      <c r="W42" s="23">
        <f t="shared" si="1"/>
        <v>34.549999999999997</v>
      </c>
    </row>
    <row r="43" spans="1:23" s="39" customFormat="1" x14ac:dyDescent="0.25">
      <c r="A43" s="66" t="s">
        <v>250</v>
      </c>
      <c r="B43" s="66" t="s">
        <v>252</v>
      </c>
      <c r="F43" s="39" t="s">
        <v>275</v>
      </c>
      <c r="G43" s="61"/>
      <c r="H43" s="61">
        <v>559166</v>
      </c>
      <c r="I43" s="61">
        <v>139398</v>
      </c>
      <c r="J43" s="63">
        <v>70</v>
      </c>
      <c r="K43" s="63">
        <v>42.1</v>
      </c>
      <c r="L43" s="63">
        <v>54</v>
      </c>
      <c r="M43" s="63">
        <v>54</v>
      </c>
      <c r="N43" s="63"/>
      <c r="O43" s="63"/>
      <c r="P43" s="63"/>
      <c r="Q43" s="63"/>
      <c r="R43" s="63"/>
      <c r="S43" s="63"/>
      <c r="T43" s="63"/>
      <c r="U43" s="63"/>
      <c r="V43" s="23">
        <f t="shared" si="0"/>
        <v>55.024999999999999</v>
      </c>
      <c r="W43" s="23">
        <f t="shared" si="1"/>
        <v>41.268749999999997</v>
      </c>
    </row>
    <row r="44" spans="1:23" s="39" customFormat="1" x14ac:dyDescent="0.25">
      <c r="A44" s="66" t="s">
        <v>251</v>
      </c>
      <c r="B44" s="66" t="s">
        <v>254</v>
      </c>
      <c r="F44" s="39" t="s">
        <v>272</v>
      </c>
      <c r="G44" s="61"/>
      <c r="H44" s="61">
        <v>558778</v>
      </c>
      <c r="I44" s="61">
        <v>139491</v>
      </c>
      <c r="J44" s="62">
        <v>50.2</v>
      </c>
      <c r="K44" s="63">
        <v>33.799999999999997</v>
      </c>
      <c r="L44" s="63">
        <v>33</v>
      </c>
      <c r="M44" s="63">
        <v>33</v>
      </c>
      <c r="N44" s="63"/>
      <c r="O44" s="63"/>
      <c r="P44" s="63"/>
      <c r="Q44" s="63"/>
      <c r="R44" s="63"/>
      <c r="S44" s="63"/>
      <c r="T44" s="63"/>
      <c r="U44" s="63"/>
      <c r="V44" s="23">
        <f t="shared" si="0"/>
        <v>37.5</v>
      </c>
      <c r="W44" s="23">
        <f t="shared" si="1"/>
        <v>28.125</v>
      </c>
    </row>
    <row r="45" spans="1:23" s="39" customFormat="1" x14ac:dyDescent="0.25">
      <c r="A45" s="66" t="s">
        <v>253</v>
      </c>
      <c r="B45" s="66" t="s">
        <v>264</v>
      </c>
      <c r="F45" s="39" t="s">
        <v>270</v>
      </c>
      <c r="H45" s="61">
        <v>558789</v>
      </c>
      <c r="I45" s="61">
        <v>139777</v>
      </c>
      <c r="J45" s="63">
        <v>39.299999999999997</v>
      </c>
      <c r="K45" s="63">
        <v>31.8</v>
      </c>
      <c r="L45" s="63" t="s">
        <v>279</v>
      </c>
      <c r="M45" s="63" t="s">
        <v>279</v>
      </c>
      <c r="N45" s="63"/>
      <c r="O45" s="63"/>
      <c r="P45" s="63"/>
      <c r="Q45" s="63"/>
      <c r="R45" s="63"/>
      <c r="S45" s="63"/>
      <c r="T45" s="63"/>
      <c r="U45" s="63"/>
      <c r="V45" s="23">
        <f t="shared" si="0"/>
        <v>35.549999999999997</v>
      </c>
      <c r="W45" s="23">
        <f t="shared" si="1"/>
        <v>26.662499999999998</v>
      </c>
    </row>
    <row r="46" spans="1:23" s="39" customFormat="1" x14ac:dyDescent="0.25">
      <c r="A46" s="66" t="s">
        <v>255</v>
      </c>
      <c r="B46" s="66" t="s">
        <v>257</v>
      </c>
      <c r="F46" s="39" t="s">
        <v>271</v>
      </c>
      <c r="H46" s="61">
        <v>558825</v>
      </c>
      <c r="I46" s="61">
        <v>139824</v>
      </c>
      <c r="J46" s="63">
        <v>36.1</v>
      </c>
      <c r="K46" s="63">
        <v>26.3</v>
      </c>
      <c r="L46" s="63">
        <v>24.6</v>
      </c>
      <c r="M46" s="63">
        <v>24.6</v>
      </c>
      <c r="N46" s="63"/>
      <c r="O46" s="63"/>
      <c r="P46" s="63"/>
      <c r="Q46" s="63"/>
      <c r="R46" s="63"/>
      <c r="S46" s="63"/>
      <c r="T46" s="63"/>
      <c r="U46" s="63"/>
      <c r="V46" s="23">
        <f t="shared" si="0"/>
        <v>27.9</v>
      </c>
      <c r="W46" s="23">
        <f t="shared" si="1"/>
        <v>20.924999999999997</v>
      </c>
    </row>
    <row r="47" spans="1:23" s="39" customFormat="1" x14ac:dyDescent="0.25">
      <c r="A47" s="66" t="s">
        <v>256</v>
      </c>
      <c r="B47" s="66" t="s">
        <v>259</v>
      </c>
      <c r="F47" s="39" t="s">
        <v>273</v>
      </c>
      <c r="H47" s="61">
        <v>558276</v>
      </c>
      <c r="I47" s="61">
        <v>139876</v>
      </c>
      <c r="J47" s="63">
        <v>24.8</v>
      </c>
      <c r="K47" s="63">
        <v>9.6</v>
      </c>
      <c r="L47" s="63">
        <v>21.9</v>
      </c>
      <c r="M47" s="63">
        <v>21.9</v>
      </c>
      <c r="N47" s="63"/>
      <c r="O47" s="63"/>
      <c r="P47" s="63"/>
      <c r="Q47" s="63"/>
      <c r="R47" s="63"/>
      <c r="S47" s="63"/>
      <c r="T47" s="63"/>
      <c r="U47" s="63"/>
      <c r="V47" s="23">
        <f t="shared" si="0"/>
        <v>19.549999999999997</v>
      </c>
      <c r="W47" s="23">
        <f t="shared" si="1"/>
        <v>14.662499999999998</v>
      </c>
    </row>
    <row r="48" spans="1:23" s="39" customFormat="1" x14ac:dyDescent="0.25">
      <c r="A48" s="66" t="s">
        <v>258</v>
      </c>
      <c r="B48" s="66" t="s">
        <v>261</v>
      </c>
      <c r="F48" s="39" t="s">
        <v>274</v>
      </c>
      <c r="H48" s="61">
        <v>554552</v>
      </c>
      <c r="I48" s="61">
        <v>139178</v>
      </c>
      <c r="J48" s="63">
        <v>26.8</v>
      </c>
      <c r="K48" s="63">
        <v>22.5</v>
      </c>
      <c r="L48" s="63">
        <v>23.3</v>
      </c>
      <c r="M48" s="63">
        <v>23.3</v>
      </c>
      <c r="N48" s="63"/>
      <c r="O48" s="63"/>
      <c r="P48" s="63"/>
      <c r="Q48" s="63"/>
      <c r="R48" s="63"/>
      <c r="S48" s="63"/>
      <c r="T48" s="63"/>
      <c r="U48" s="63"/>
      <c r="V48" s="23">
        <f t="shared" si="0"/>
        <v>23.974999999999998</v>
      </c>
      <c r="W48" s="23">
        <f t="shared" si="1"/>
        <v>17.981249999999999</v>
      </c>
    </row>
    <row r="49" spans="1:23" s="39" customFormat="1" x14ac:dyDescent="0.25">
      <c r="A49" s="66" t="s">
        <v>260</v>
      </c>
      <c r="B49" s="66" t="s">
        <v>262</v>
      </c>
      <c r="F49" s="39" t="s">
        <v>275</v>
      </c>
      <c r="H49" s="61">
        <v>556128</v>
      </c>
      <c r="I49" s="61">
        <v>139700</v>
      </c>
      <c r="J49" s="63">
        <v>27.1</v>
      </c>
      <c r="K49" s="63" t="s">
        <v>279</v>
      </c>
      <c r="L49" s="63">
        <v>18.100000000000001</v>
      </c>
      <c r="M49" s="63">
        <v>18.100000000000001</v>
      </c>
      <c r="N49" s="63"/>
      <c r="O49" s="63"/>
      <c r="P49" s="63"/>
      <c r="Q49" s="63"/>
      <c r="R49" s="63"/>
      <c r="S49" s="63"/>
      <c r="T49" s="63"/>
      <c r="U49" s="63"/>
      <c r="V49" s="23">
        <f t="shared" si="0"/>
        <v>21.1</v>
      </c>
      <c r="W49" s="23">
        <f t="shared" si="1"/>
        <v>15.825000000000001</v>
      </c>
    </row>
    <row r="50" spans="1:23" s="44" customFormat="1" x14ac:dyDescent="0.25">
      <c r="A50" s="30" t="s">
        <v>276</v>
      </c>
      <c r="B50" s="30" t="s">
        <v>280</v>
      </c>
      <c r="D50" s="44" t="s">
        <v>277</v>
      </c>
      <c r="E50" s="44">
        <v>1.9</v>
      </c>
      <c r="F50" s="30" t="s">
        <v>278</v>
      </c>
      <c r="H50" s="70">
        <v>576099</v>
      </c>
      <c r="I50" s="70">
        <v>130553</v>
      </c>
      <c r="J50" s="37">
        <v>43.5</v>
      </c>
      <c r="K50" s="37">
        <v>30.6</v>
      </c>
      <c r="L50" s="37">
        <v>32.700000000000003</v>
      </c>
      <c r="M50" s="37">
        <v>27.6</v>
      </c>
      <c r="N50" s="37"/>
      <c r="O50" s="37"/>
      <c r="P50" s="37"/>
      <c r="Q50" s="37"/>
      <c r="R50" s="37"/>
      <c r="S50" s="37"/>
      <c r="T50" s="37"/>
      <c r="U50" s="37"/>
      <c r="V50" s="23">
        <f t="shared" si="0"/>
        <v>33.6</v>
      </c>
      <c r="W50" s="23">
        <f t="shared" si="1"/>
        <v>25.200000000000003</v>
      </c>
    </row>
    <row r="51" spans="1:23" x14ac:dyDescent="0.25">
      <c r="V51" s="23" t="e">
        <f t="shared" ref="V51:V53" si="2">AVERAGE(J51:U51)</f>
        <v>#DIV/0!</v>
      </c>
    </row>
    <row r="52" spans="1:23" x14ac:dyDescent="0.25">
      <c r="V52" s="23" t="e">
        <f t="shared" si="2"/>
        <v>#DIV/0!</v>
      </c>
    </row>
    <row r="53" spans="1:23" x14ac:dyDescent="0.25">
      <c r="V53" s="23" t="e">
        <f t="shared" si="2"/>
        <v>#DIV/0!</v>
      </c>
    </row>
  </sheetData>
  <sortState xmlns:xlrd2="http://schemas.microsoft.com/office/spreadsheetml/2017/richdata2" ref="A3:W50">
    <sortCondition ref="A3:A50"/>
  </sortState>
  <dataValidations count="1">
    <dataValidation allowBlank="1" showInputMessage="1" promptTitle="Tube location" prompt="No need to edit, automatically enters when Site code TW## entered in Column A" sqref="B22" xr:uid="{7094EF91-4820-4888-964E-BE073B8EC682}"/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1" width="5.12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145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57.3</v>
      </c>
      <c r="G3">
        <v>54.8</v>
      </c>
      <c r="H3">
        <v>54.8</v>
      </c>
      <c r="I3">
        <v>44.8</v>
      </c>
      <c r="J3">
        <v>33.5</v>
      </c>
      <c r="K3">
        <v>45.6</v>
      </c>
      <c r="L3" t="s">
        <v>17</v>
      </c>
      <c r="M3" t="s">
        <v>17</v>
      </c>
      <c r="N3">
        <v>25.1</v>
      </c>
      <c r="O3">
        <v>36.9</v>
      </c>
      <c r="P3">
        <v>48.8</v>
      </c>
      <c r="Q3">
        <v>62.1</v>
      </c>
      <c r="R3" s="3">
        <f t="shared" ref="R3:R27" si="0">AVERAGE(F3:Q3)</f>
        <v>46.370000000000005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22.6</v>
      </c>
      <c r="G4">
        <v>25.6</v>
      </c>
      <c r="H4">
        <v>20.5</v>
      </c>
      <c r="I4">
        <v>11.5</v>
      </c>
      <c r="J4">
        <v>8</v>
      </c>
      <c r="K4">
        <v>7.4</v>
      </c>
      <c r="L4" t="s">
        <v>17</v>
      </c>
      <c r="M4" t="s">
        <v>17</v>
      </c>
      <c r="N4">
        <v>5.8</v>
      </c>
      <c r="O4">
        <v>11.2</v>
      </c>
      <c r="P4">
        <v>21.1</v>
      </c>
      <c r="Q4">
        <v>51.8</v>
      </c>
      <c r="R4" s="3">
        <f t="shared" si="0"/>
        <v>18.55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23</v>
      </c>
      <c r="G5">
        <v>27</v>
      </c>
      <c r="H5">
        <v>17</v>
      </c>
      <c r="I5">
        <v>11</v>
      </c>
      <c r="J5">
        <v>8</v>
      </c>
      <c r="K5">
        <v>8</v>
      </c>
      <c r="L5">
        <v>2</v>
      </c>
      <c r="M5">
        <v>6</v>
      </c>
      <c r="N5">
        <v>6</v>
      </c>
      <c r="O5">
        <v>10</v>
      </c>
      <c r="P5">
        <v>19</v>
      </c>
      <c r="Q5" t="s">
        <v>17</v>
      </c>
      <c r="R5" s="3">
        <f t="shared" si="0"/>
        <v>12.454545454545455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31</v>
      </c>
      <c r="G6">
        <v>31</v>
      </c>
      <c r="H6">
        <v>23</v>
      </c>
      <c r="I6">
        <v>11</v>
      </c>
      <c r="J6">
        <v>8</v>
      </c>
      <c r="K6">
        <v>21</v>
      </c>
      <c r="L6">
        <v>4</v>
      </c>
      <c r="M6">
        <v>8</v>
      </c>
      <c r="N6">
        <v>8</v>
      </c>
      <c r="O6">
        <v>4</v>
      </c>
      <c r="P6">
        <v>19</v>
      </c>
      <c r="Q6">
        <v>19</v>
      </c>
      <c r="R6" s="3">
        <f t="shared" si="0"/>
        <v>15.583333333333334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18.5</v>
      </c>
      <c r="G7">
        <v>30.3</v>
      </c>
      <c r="H7">
        <v>20.7</v>
      </c>
      <c r="I7">
        <v>12.5</v>
      </c>
      <c r="J7">
        <v>6.4</v>
      </c>
      <c r="K7">
        <v>9.3000000000000007</v>
      </c>
      <c r="L7" t="s">
        <v>17</v>
      </c>
      <c r="M7" t="s">
        <v>17</v>
      </c>
      <c r="N7">
        <v>5.4</v>
      </c>
      <c r="O7">
        <v>9.6999999999999993</v>
      </c>
      <c r="P7">
        <v>17.3</v>
      </c>
      <c r="Q7">
        <v>21.3</v>
      </c>
      <c r="R7" s="3">
        <f t="shared" si="0"/>
        <v>15.140000000000004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40</v>
      </c>
      <c r="G8">
        <v>36</v>
      </c>
      <c r="H8">
        <v>46</v>
      </c>
      <c r="I8">
        <v>21</v>
      </c>
      <c r="J8">
        <v>23</v>
      </c>
      <c r="K8">
        <v>27</v>
      </c>
      <c r="L8">
        <v>13</v>
      </c>
      <c r="M8">
        <v>19</v>
      </c>
      <c r="N8">
        <v>19</v>
      </c>
      <c r="O8">
        <v>23</v>
      </c>
      <c r="P8">
        <v>27</v>
      </c>
      <c r="Q8">
        <v>46</v>
      </c>
      <c r="R8" s="3">
        <f t="shared" si="0"/>
        <v>28.333333333333332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48</v>
      </c>
      <c r="G9">
        <v>50</v>
      </c>
      <c r="H9">
        <v>52</v>
      </c>
      <c r="I9">
        <v>57</v>
      </c>
      <c r="J9">
        <v>21</v>
      </c>
      <c r="K9">
        <v>23</v>
      </c>
      <c r="L9" t="s">
        <v>17</v>
      </c>
      <c r="M9">
        <v>17</v>
      </c>
      <c r="N9">
        <v>19</v>
      </c>
      <c r="O9">
        <v>4</v>
      </c>
      <c r="P9">
        <v>36</v>
      </c>
      <c r="Q9">
        <v>52</v>
      </c>
      <c r="R9" s="3">
        <f t="shared" si="0"/>
        <v>34.454545454545453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 t="s">
        <v>17</v>
      </c>
      <c r="G10">
        <v>46</v>
      </c>
      <c r="H10">
        <v>44</v>
      </c>
      <c r="I10">
        <v>25</v>
      </c>
      <c r="J10">
        <v>25</v>
      </c>
      <c r="K10">
        <v>32</v>
      </c>
      <c r="L10" t="s">
        <v>17</v>
      </c>
      <c r="M10">
        <v>21</v>
      </c>
      <c r="N10">
        <v>19</v>
      </c>
      <c r="O10">
        <v>17</v>
      </c>
      <c r="P10" t="s">
        <v>17</v>
      </c>
      <c r="Q10" t="s">
        <v>17</v>
      </c>
      <c r="R10" s="3">
        <f t="shared" si="0"/>
        <v>28.625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32</v>
      </c>
      <c r="G11">
        <v>34</v>
      </c>
      <c r="H11">
        <v>36</v>
      </c>
      <c r="I11">
        <v>19</v>
      </c>
      <c r="J11">
        <v>17</v>
      </c>
      <c r="K11">
        <v>23</v>
      </c>
      <c r="L11">
        <v>13</v>
      </c>
      <c r="M11">
        <v>13</v>
      </c>
      <c r="N11">
        <v>17</v>
      </c>
      <c r="O11">
        <v>13</v>
      </c>
      <c r="P11">
        <v>29</v>
      </c>
      <c r="Q11">
        <v>117</v>
      </c>
      <c r="R11" s="3">
        <f t="shared" si="0"/>
        <v>30.25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15</v>
      </c>
      <c r="G12" t="s">
        <v>17</v>
      </c>
      <c r="H12">
        <v>19</v>
      </c>
      <c r="I12">
        <v>11</v>
      </c>
      <c r="J12">
        <v>10</v>
      </c>
      <c r="K12">
        <v>8</v>
      </c>
      <c r="L12">
        <v>11</v>
      </c>
      <c r="M12">
        <v>8</v>
      </c>
      <c r="N12">
        <v>8</v>
      </c>
      <c r="O12">
        <v>13</v>
      </c>
      <c r="P12">
        <v>17</v>
      </c>
      <c r="Q12" t="s">
        <v>17</v>
      </c>
      <c r="R12" s="3">
        <f t="shared" si="0"/>
        <v>12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27</v>
      </c>
      <c r="G13">
        <v>42</v>
      </c>
      <c r="H13">
        <v>38</v>
      </c>
      <c r="I13">
        <v>21</v>
      </c>
      <c r="J13">
        <v>21</v>
      </c>
      <c r="K13">
        <v>19</v>
      </c>
      <c r="L13">
        <v>19</v>
      </c>
      <c r="M13">
        <v>6</v>
      </c>
      <c r="N13">
        <v>10</v>
      </c>
      <c r="O13">
        <v>19</v>
      </c>
      <c r="P13">
        <v>27</v>
      </c>
      <c r="Q13">
        <v>40</v>
      </c>
      <c r="R13" s="3">
        <f t="shared" si="0"/>
        <v>24.083333333333332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59</v>
      </c>
      <c r="G14">
        <v>78</v>
      </c>
      <c r="H14">
        <v>65</v>
      </c>
      <c r="I14">
        <v>42</v>
      </c>
      <c r="J14">
        <v>31</v>
      </c>
      <c r="K14">
        <v>44</v>
      </c>
      <c r="L14">
        <v>19</v>
      </c>
      <c r="M14">
        <v>31</v>
      </c>
      <c r="N14">
        <v>34</v>
      </c>
      <c r="O14" t="s">
        <v>17</v>
      </c>
      <c r="P14">
        <v>50</v>
      </c>
      <c r="Q14">
        <v>63</v>
      </c>
      <c r="R14" s="3">
        <f t="shared" si="0"/>
        <v>46.909090909090907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36</v>
      </c>
      <c r="G15">
        <v>48</v>
      </c>
      <c r="H15">
        <v>36</v>
      </c>
      <c r="I15">
        <v>25</v>
      </c>
      <c r="J15">
        <v>21</v>
      </c>
      <c r="K15">
        <v>27</v>
      </c>
      <c r="L15">
        <v>11</v>
      </c>
      <c r="M15">
        <v>15</v>
      </c>
      <c r="N15">
        <v>13</v>
      </c>
      <c r="O15">
        <v>19</v>
      </c>
      <c r="P15">
        <v>34</v>
      </c>
      <c r="Q15">
        <v>42</v>
      </c>
      <c r="R15" s="3">
        <f t="shared" si="0"/>
        <v>27.25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46</v>
      </c>
      <c r="G16">
        <v>53</v>
      </c>
      <c r="H16">
        <v>50</v>
      </c>
      <c r="I16" t="s">
        <v>17</v>
      </c>
      <c r="J16">
        <v>21</v>
      </c>
      <c r="K16">
        <v>27</v>
      </c>
      <c r="L16">
        <v>21</v>
      </c>
      <c r="M16">
        <v>19</v>
      </c>
      <c r="N16">
        <v>23</v>
      </c>
      <c r="O16">
        <v>21</v>
      </c>
      <c r="P16">
        <v>34</v>
      </c>
      <c r="Q16">
        <v>55</v>
      </c>
      <c r="R16" s="3">
        <f t="shared" si="0"/>
        <v>33.636363636363633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17</v>
      </c>
      <c r="G17">
        <v>32</v>
      </c>
      <c r="H17">
        <v>23</v>
      </c>
      <c r="I17">
        <v>13</v>
      </c>
      <c r="J17">
        <v>10</v>
      </c>
      <c r="K17">
        <v>8</v>
      </c>
      <c r="L17">
        <v>6</v>
      </c>
      <c r="M17">
        <v>4</v>
      </c>
      <c r="N17">
        <v>4</v>
      </c>
      <c r="O17">
        <v>10</v>
      </c>
      <c r="P17">
        <v>15</v>
      </c>
      <c r="Q17">
        <v>29</v>
      </c>
      <c r="R17" s="3">
        <f t="shared" si="0"/>
        <v>14.25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46.5</v>
      </c>
      <c r="G18">
        <v>40.299999999999997</v>
      </c>
      <c r="H18">
        <v>39.700000000000003</v>
      </c>
      <c r="I18">
        <v>29.3</v>
      </c>
      <c r="J18">
        <v>22</v>
      </c>
      <c r="K18">
        <v>25.2</v>
      </c>
      <c r="L18" t="s">
        <v>17</v>
      </c>
      <c r="M18" t="s">
        <v>17</v>
      </c>
      <c r="N18">
        <v>7.7</v>
      </c>
      <c r="O18">
        <v>24.6</v>
      </c>
      <c r="P18">
        <v>29.1</v>
      </c>
      <c r="Q18">
        <v>37.5</v>
      </c>
      <c r="R18" s="3">
        <f t="shared" si="0"/>
        <v>30.189999999999998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>
        <v>55</v>
      </c>
      <c r="G19">
        <v>54</v>
      </c>
      <c r="H19">
        <v>47</v>
      </c>
      <c r="I19">
        <v>37</v>
      </c>
      <c r="J19">
        <v>31</v>
      </c>
      <c r="K19">
        <v>29</v>
      </c>
      <c r="L19">
        <v>23</v>
      </c>
      <c r="M19">
        <v>24</v>
      </c>
      <c r="N19">
        <v>13</v>
      </c>
      <c r="O19">
        <v>26</v>
      </c>
      <c r="P19">
        <v>43</v>
      </c>
      <c r="Q19">
        <v>55</v>
      </c>
      <c r="R19" s="3">
        <f t="shared" si="0"/>
        <v>36.416666666666664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>
        <v>47</v>
      </c>
      <c r="G20">
        <v>60</v>
      </c>
      <c r="H20">
        <v>57</v>
      </c>
      <c r="I20">
        <v>40</v>
      </c>
      <c r="J20">
        <v>30</v>
      </c>
      <c r="K20">
        <v>35</v>
      </c>
      <c r="L20">
        <v>18</v>
      </c>
      <c r="M20">
        <v>16</v>
      </c>
      <c r="N20">
        <v>26</v>
      </c>
      <c r="O20">
        <v>29</v>
      </c>
      <c r="P20">
        <v>44</v>
      </c>
      <c r="Q20">
        <v>59</v>
      </c>
      <c r="R20" s="3">
        <f t="shared" si="0"/>
        <v>38.416666666666664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>
        <v>51</v>
      </c>
      <c r="G21">
        <v>60</v>
      </c>
      <c r="H21" t="s">
        <v>17</v>
      </c>
      <c r="I21">
        <v>43</v>
      </c>
      <c r="J21">
        <v>30</v>
      </c>
      <c r="K21">
        <v>31</v>
      </c>
      <c r="L21">
        <v>18</v>
      </c>
      <c r="M21">
        <v>24</v>
      </c>
      <c r="N21">
        <v>23</v>
      </c>
      <c r="O21">
        <v>32</v>
      </c>
      <c r="P21">
        <v>40</v>
      </c>
      <c r="Q21">
        <v>55</v>
      </c>
      <c r="R21" s="3">
        <f t="shared" si="0"/>
        <v>37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>
        <v>64</v>
      </c>
      <c r="G22">
        <v>60</v>
      </c>
      <c r="H22">
        <v>58</v>
      </c>
      <c r="I22">
        <v>49</v>
      </c>
      <c r="J22">
        <v>50</v>
      </c>
      <c r="K22">
        <v>48</v>
      </c>
      <c r="L22">
        <v>29</v>
      </c>
      <c r="M22">
        <v>38</v>
      </c>
      <c r="N22">
        <v>40</v>
      </c>
      <c r="O22">
        <v>42</v>
      </c>
      <c r="P22">
        <v>51</v>
      </c>
      <c r="Q22">
        <v>75</v>
      </c>
      <c r="R22" s="3">
        <f t="shared" si="0"/>
        <v>50.333333333333336</v>
      </c>
      <c r="S22" t="s">
        <v>17</v>
      </c>
    </row>
    <row r="23" spans="1:19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>
        <v>61</v>
      </c>
      <c r="G23">
        <v>72</v>
      </c>
      <c r="H23">
        <v>72</v>
      </c>
      <c r="I23">
        <v>48</v>
      </c>
      <c r="J23">
        <v>41</v>
      </c>
      <c r="K23">
        <v>36</v>
      </c>
      <c r="L23">
        <v>43</v>
      </c>
      <c r="M23">
        <v>33</v>
      </c>
      <c r="N23">
        <v>43</v>
      </c>
      <c r="O23">
        <v>35</v>
      </c>
      <c r="P23">
        <v>33</v>
      </c>
      <c r="Q23">
        <v>71</v>
      </c>
      <c r="R23" s="3">
        <f t="shared" si="0"/>
        <v>49</v>
      </c>
      <c r="S23" t="s">
        <v>17</v>
      </c>
    </row>
    <row r="24" spans="1:19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>
        <v>71</v>
      </c>
      <c r="G24">
        <v>61</v>
      </c>
      <c r="H24" t="s">
        <v>17</v>
      </c>
      <c r="I24">
        <v>39</v>
      </c>
      <c r="J24">
        <v>44</v>
      </c>
      <c r="K24">
        <v>43</v>
      </c>
      <c r="L24">
        <v>33</v>
      </c>
      <c r="M24">
        <v>40</v>
      </c>
      <c r="N24">
        <v>41</v>
      </c>
      <c r="O24" t="s">
        <v>17</v>
      </c>
      <c r="P24">
        <v>39</v>
      </c>
      <c r="Q24">
        <v>71</v>
      </c>
      <c r="R24" s="3">
        <f t="shared" si="0"/>
        <v>48.2</v>
      </c>
      <c r="S24" t="s">
        <v>17</v>
      </c>
    </row>
    <row r="25" spans="1:19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>
        <v>49</v>
      </c>
      <c r="G25">
        <v>67</v>
      </c>
      <c r="H25">
        <v>61</v>
      </c>
      <c r="I25">
        <v>39</v>
      </c>
      <c r="J25">
        <v>26</v>
      </c>
      <c r="K25">
        <v>36</v>
      </c>
      <c r="L25">
        <v>19</v>
      </c>
      <c r="M25">
        <v>37</v>
      </c>
      <c r="N25">
        <v>21</v>
      </c>
      <c r="O25">
        <v>26</v>
      </c>
      <c r="P25">
        <v>45</v>
      </c>
      <c r="Q25">
        <v>59</v>
      </c>
      <c r="R25" s="3">
        <f t="shared" si="0"/>
        <v>40.416666666666664</v>
      </c>
      <c r="S25" t="s">
        <v>17</v>
      </c>
    </row>
    <row r="26" spans="1:19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>
        <v>46</v>
      </c>
      <c r="G26">
        <v>59</v>
      </c>
      <c r="H26">
        <v>56</v>
      </c>
      <c r="I26">
        <v>41</v>
      </c>
      <c r="J26">
        <v>22</v>
      </c>
      <c r="K26">
        <v>32</v>
      </c>
      <c r="L26">
        <v>21</v>
      </c>
      <c r="M26">
        <v>23</v>
      </c>
      <c r="N26">
        <v>22</v>
      </c>
      <c r="O26">
        <v>24</v>
      </c>
      <c r="P26">
        <v>44</v>
      </c>
      <c r="Q26">
        <v>61</v>
      </c>
      <c r="R26" s="3">
        <f t="shared" si="0"/>
        <v>37.583333333333336</v>
      </c>
      <c r="S26" t="s">
        <v>17</v>
      </c>
    </row>
    <row r="27" spans="1:19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>
        <v>56</v>
      </c>
      <c r="G27">
        <v>69</v>
      </c>
      <c r="H27">
        <v>53</v>
      </c>
      <c r="I27">
        <v>39</v>
      </c>
      <c r="J27">
        <v>28</v>
      </c>
      <c r="K27">
        <v>30</v>
      </c>
      <c r="L27">
        <v>21</v>
      </c>
      <c r="M27">
        <v>20</v>
      </c>
      <c r="N27">
        <v>28</v>
      </c>
      <c r="O27">
        <v>29</v>
      </c>
      <c r="P27" t="s">
        <v>17</v>
      </c>
      <c r="Q27" t="s">
        <v>17</v>
      </c>
      <c r="R27" s="3">
        <f t="shared" si="0"/>
        <v>37.299999999999997</v>
      </c>
      <c r="S27" t="s">
        <v>17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146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65</v>
      </c>
      <c r="G3">
        <v>74</v>
      </c>
      <c r="H3">
        <v>38</v>
      </c>
      <c r="I3">
        <v>53</v>
      </c>
      <c r="J3">
        <v>50</v>
      </c>
      <c r="K3">
        <v>48</v>
      </c>
      <c r="L3">
        <v>48</v>
      </c>
      <c r="M3">
        <v>52</v>
      </c>
      <c r="N3">
        <v>59</v>
      </c>
      <c r="O3" t="s">
        <v>17</v>
      </c>
      <c r="P3">
        <v>67</v>
      </c>
      <c r="Q3">
        <v>61</v>
      </c>
      <c r="R3" s="3">
        <f t="shared" ref="R3:R27" si="0">AVERAGE(F3:Q3)</f>
        <v>55.909090909090907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31</v>
      </c>
      <c r="G4">
        <v>34</v>
      </c>
      <c r="H4" t="s">
        <v>17</v>
      </c>
      <c r="I4">
        <v>23</v>
      </c>
      <c r="J4">
        <v>10</v>
      </c>
      <c r="K4">
        <v>8</v>
      </c>
      <c r="L4">
        <v>8</v>
      </c>
      <c r="M4">
        <v>13</v>
      </c>
      <c r="N4">
        <v>19</v>
      </c>
      <c r="O4">
        <v>29</v>
      </c>
      <c r="P4">
        <v>31</v>
      </c>
      <c r="Q4">
        <v>32</v>
      </c>
      <c r="R4" s="3">
        <f t="shared" si="0"/>
        <v>21.636363636363637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27</v>
      </c>
      <c r="G5">
        <v>52</v>
      </c>
      <c r="H5">
        <v>21</v>
      </c>
      <c r="I5">
        <v>19</v>
      </c>
      <c r="J5">
        <v>10</v>
      </c>
      <c r="K5">
        <v>10</v>
      </c>
      <c r="L5">
        <v>11</v>
      </c>
      <c r="M5">
        <v>11</v>
      </c>
      <c r="N5">
        <v>19</v>
      </c>
      <c r="O5">
        <v>25</v>
      </c>
      <c r="P5">
        <v>31</v>
      </c>
      <c r="Q5">
        <v>29</v>
      </c>
      <c r="R5" s="3">
        <f t="shared" si="0"/>
        <v>22.083333333333332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34</v>
      </c>
      <c r="G6">
        <v>38</v>
      </c>
      <c r="H6">
        <v>25</v>
      </c>
      <c r="I6">
        <v>38</v>
      </c>
      <c r="J6">
        <v>15</v>
      </c>
      <c r="K6">
        <v>11</v>
      </c>
      <c r="L6">
        <v>10</v>
      </c>
      <c r="M6">
        <v>8</v>
      </c>
      <c r="N6">
        <v>19</v>
      </c>
      <c r="O6">
        <v>27</v>
      </c>
      <c r="P6">
        <v>36</v>
      </c>
      <c r="Q6">
        <v>32</v>
      </c>
      <c r="R6" s="3">
        <f t="shared" si="0"/>
        <v>24.416666666666668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19</v>
      </c>
      <c r="G7">
        <v>32</v>
      </c>
      <c r="H7">
        <v>23</v>
      </c>
      <c r="I7">
        <v>19</v>
      </c>
      <c r="J7">
        <v>6</v>
      </c>
      <c r="K7">
        <v>6</v>
      </c>
      <c r="L7">
        <v>4</v>
      </c>
      <c r="M7">
        <v>10</v>
      </c>
      <c r="N7">
        <v>11</v>
      </c>
      <c r="O7">
        <v>25</v>
      </c>
      <c r="P7">
        <v>23</v>
      </c>
      <c r="Q7">
        <v>29</v>
      </c>
      <c r="R7" s="3">
        <f t="shared" si="0"/>
        <v>17.25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48</v>
      </c>
      <c r="G8">
        <v>48</v>
      </c>
      <c r="H8">
        <v>44</v>
      </c>
      <c r="I8">
        <v>42</v>
      </c>
      <c r="J8">
        <v>52</v>
      </c>
      <c r="K8">
        <v>36</v>
      </c>
      <c r="L8">
        <v>42</v>
      </c>
      <c r="M8">
        <v>42</v>
      </c>
      <c r="N8" t="s">
        <v>17</v>
      </c>
      <c r="O8">
        <v>44</v>
      </c>
      <c r="P8">
        <v>50</v>
      </c>
      <c r="Q8">
        <v>46</v>
      </c>
      <c r="R8" s="3">
        <f t="shared" si="0"/>
        <v>44.909090909090907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50</v>
      </c>
      <c r="G9">
        <v>53</v>
      </c>
      <c r="H9">
        <v>55</v>
      </c>
      <c r="I9">
        <v>48</v>
      </c>
      <c r="J9">
        <v>38</v>
      </c>
      <c r="K9">
        <v>31</v>
      </c>
      <c r="L9">
        <v>38</v>
      </c>
      <c r="M9">
        <v>36</v>
      </c>
      <c r="N9" t="s">
        <v>17</v>
      </c>
      <c r="O9">
        <v>48</v>
      </c>
      <c r="P9">
        <v>53</v>
      </c>
      <c r="Q9">
        <v>55</v>
      </c>
      <c r="R9" s="3">
        <f t="shared" si="0"/>
        <v>45.909090909090907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42</v>
      </c>
      <c r="G10">
        <v>44</v>
      </c>
      <c r="H10">
        <v>44</v>
      </c>
      <c r="I10" t="s">
        <v>17</v>
      </c>
      <c r="J10">
        <v>34</v>
      </c>
      <c r="K10">
        <v>36</v>
      </c>
      <c r="L10">
        <v>34</v>
      </c>
      <c r="M10">
        <v>40</v>
      </c>
      <c r="N10">
        <v>36</v>
      </c>
      <c r="O10">
        <v>44</v>
      </c>
      <c r="P10">
        <v>40</v>
      </c>
      <c r="Q10" t="s">
        <v>17</v>
      </c>
      <c r="R10" s="3">
        <f t="shared" si="0"/>
        <v>39.4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38</v>
      </c>
      <c r="G11">
        <v>55</v>
      </c>
      <c r="H11">
        <v>38</v>
      </c>
      <c r="I11">
        <v>40</v>
      </c>
      <c r="J11">
        <v>23</v>
      </c>
      <c r="K11">
        <v>25</v>
      </c>
      <c r="L11">
        <v>32</v>
      </c>
      <c r="M11">
        <v>31</v>
      </c>
      <c r="N11">
        <v>38</v>
      </c>
      <c r="O11">
        <v>40</v>
      </c>
      <c r="P11">
        <v>40</v>
      </c>
      <c r="Q11" t="s">
        <v>17</v>
      </c>
      <c r="R11" s="3">
        <f t="shared" si="0"/>
        <v>36.363636363636367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23</v>
      </c>
      <c r="G12">
        <v>29</v>
      </c>
      <c r="H12">
        <v>23</v>
      </c>
      <c r="I12">
        <v>25</v>
      </c>
      <c r="J12">
        <v>13</v>
      </c>
      <c r="K12">
        <v>13</v>
      </c>
      <c r="L12">
        <v>19</v>
      </c>
      <c r="M12">
        <v>17</v>
      </c>
      <c r="N12">
        <v>23</v>
      </c>
      <c r="O12">
        <v>29</v>
      </c>
      <c r="P12">
        <v>34</v>
      </c>
      <c r="Q12">
        <v>34</v>
      </c>
      <c r="R12" s="3">
        <f t="shared" si="0"/>
        <v>23.5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32</v>
      </c>
      <c r="G13">
        <v>50</v>
      </c>
      <c r="H13">
        <v>36</v>
      </c>
      <c r="I13">
        <v>38</v>
      </c>
      <c r="J13">
        <v>23</v>
      </c>
      <c r="K13">
        <v>17</v>
      </c>
      <c r="L13">
        <v>27</v>
      </c>
      <c r="M13">
        <v>31</v>
      </c>
      <c r="N13">
        <v>32</v>
      </c>
      <c r="O13">
        <v>42</v>
      </c>
      <c r="P13">
        <v>34</v>
      </c>
      <c r="Q13">
        <v>44</v>
      </c>
      <c r="R13" s="3">
        <f t="shared" si="0"/>
        <v>33.833333333333336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65</v>
      </c>
      <c r="G14">
        <v>74</v>
      </c>
      <c r="H14">
        <v>67</v>
      </c>
      <c r="I14">
        <v>65</v>
      </c>
      <c r="J14">
        <v>57</v>
      </c>
      <c r="K14">
        <v>50</v>
      </c>
      <c r="L14">
        <v>53</v>
      </c>
      <c r="M14">
        <v>57</v>
      </c>
      <c r="N14">
        <v>71</v>
      </c>
      <c r="O14">
        <v>65</v>
      </c>
      <c r="P14">
        <v>76</v>
      </c>
      <c r="Q14">
        <v>67</v>
      </c>
      <c r="R14" s="3">
        <f t="shared" si="0"/>
        <v>63.916666666666664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46</v>
      </c>
      <c r="G15">
        <v>57</v>
      </c>
      <c r="H15">
        <v>48</v>
      </c>
      <c r="I15">
        <v>40</v>
      </c>
      <c r="J15">
        <v>23</v>
      </c>
      <c r="K15">
        <v>23</v>
      </c>
      <c r="L15">
        <v>25</v>
      </c>
      <c r="M15">
        <v>31</v>
      </c>
      <c r="N15">
        <v>38</v>
      </c>
      <c r="O15">
        <v>44</v>
      </c>
      <c r="P15">
        <v>46</v>
      </c>
      <c r="Q15">
        <v>38</v>
      </c>
      <c r="R15" s="3">
        <f t="shared" si="0"/>
        <v>38.25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48</v>
      </c>
      <c r="G16">
        <v>55</v>
      </c>
      <c r="H16" t="s">
        <v>17</v>
      </c>
      <c r="I16">
        <v>46</v>
      </c>
      <c r="J16">
        <v>32</v>
      </c>
      <c r="K16">
        <v>34</v>
      </c>
      <c r="L16">
        <v>42</v>
      </c>
      <c r="M16">
        <v>40</v>
      </c>
      <c r="N16">
        <v>25</v>
      </c>
      <c r="O16">
        <v>55</v>
      </c>
      <c r="P16">
        <v>46</v>
      </c>
      <c r="Q16">
        <v>52</v>
      </c>
      <c r="R16" s="3">
        <f t="shared" si="0"/>
        <v>43.18181818181818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27</v>
      </c>
      <c r="G17">
        <v>29</v>
      </c>
      <c r="H17">
        <v>17</v>
      </c>
      <c r="I17">
        <v>19</v>
      </c>
      <c r="J17">
        <v>10</v>
      </c>
      <c r="K17">
        <v>8</v>
      </c>
      <c r="L17">
        <v>10</v>
      </c>
      <c r="M17">
        <v>11</v>
      </c>
      <c r="N17">
        <v>13</v>
      </c>
      <c r="O17">
        <v>27</v>
      </c>
      <c r="P17">
        <v>21</v>
      </c>
      <c r="Q17" t="s">
        <v>17</v>
      </c>
      <c r="R17" s="3">
        <f t="shared" si="0"/>
        <v>17.454545454545453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42</v>
      </c>
      <c r="G18">
        <v>53</v>
      </c>
      <c r="H18">
        <v>32</v>
      </c>
      <c r="I18">
        <v>38</v>
      </c>
      <c r="J18">
        <v>27</v>
      </c>
      <c r="K18">
        <v>31</v>
      </c>
      <c r="L18">
        <v>23</v>
      </c>
      <c r="M18">
        <v>27</v>
      </c>
      <c r="N18">
        <v>44</v>
      </c>
      <c r="O18">
        <v>36</v>
      </c>
      <c r="P18">
        <v>52</v>
      </c>
      <c r="Q18">
        <v>38</v>
      </c>
      <c r="R18" s="3">
        <f t="shared" si="0"/>
        <v>36.916666666666664</v>
      </c>
      <c r="S18" t="s">
        <v>17</v>
      </c>
    </row>
    <row r="19" spans="1:19" x14ac:dyDescent="0.25">
      <c r="A19" t="s">
        <v>52</v>
      </c>
      <c r="B19" t="s">
        <v>53</v>
      </c>
      <c r="C19" t="s">
        <v>54</v>
      </c>
      <c r="D19">
        <v>558136</v>
      </c>
      <c r="E19">
        <v>142017</v>
      </c>
      <c r="F19" t="s">
        <v>17</v>
      </c>
      <c r="G19" t="s">
        <v>17</v>
      </c>
      <c r="H19" t="s">
        <v>17</v>
      </c>
      <c r="I19" t="s">
        <v>17</v>
      </c>
      <c r="J19" t="s">
        <v>17</v>
      </c>
      <c r="K19" t="s">
        <v>17</v>
      </c>
      <c r="L19" t="s">
        <v>17</v>
      </c>
      <c r="M19" t="s">
        <v>17</v>
      </c>
      <c r="N19" t="s">
        <v>17</v>
      </c>
      <c r="O19" t="s">
        <v>17</v>
      </c>
      <c r="P19" t="s">
        <v>17</v>
      </c>
      <c r="Q19">
        <v>62</v>
      </c>
      <c r="R19" s="3">
        <f t="shared" si="0"/>
        <v>62</v>
      </c>
      <c r="S19" t="s">
        <v>17</v>
      </c>
    </row>
    <row r="20" spans="1:19" x14ac:dyDescent="0.25">
      <c r="A20" t="s">
        <v>55</v>
      </c>
      <c r="B20" t="s">
        <v>56</v>
      </c>
      <c r="C20" t="s">
        <v>54</v>
      </c>
      <c r="D20">
        <v>558136</v>
      </c>
      <c r="E20">
        <v>142017</v>
      </c>
      <c r="F20" t="s">
        <v>17</v>
      </c>
      <c r="G20" t="s">
        <v>17</v>
      </c>
      <c r="H20" t="s">
        <v>17</v>
      </c>
      <c r="I20" t="s">
        <v>17</v>
      </c>
      <c r="J20" t="s">
        <v>17</v>
      </c>
      <c r="K20" t="s">
        <v>17</v>
      </c>
      <c r="L20" t="s">
        <v>17</v>
      </c>
      <c r="M20" t="s">
        <v>17</v>
      </c>
      <c r="N20" t="s">
        <v>17</v>
      </c>
      <c r="O20" t="s">
        <v>17</v>
      </c>
      <c r="P20" t="s">
        <v>17</v>
      </c>
      <c r="Q20">
        <v>61</v>
      </c>
      <c r="R20" s="3">
        <f t="shared" si="0"/>
        <v>61</v>
      </c>
      <c r="S20" t="s">
        <v>17</v>
      </c>
    </row>
    <row r="21" spans="1:19" x14ac:dyDescent="0.25">
      <c r="A21" t="s">
        <v>57</v>
      </c>
      <c r="B21" t="s">
        <v>58</v>
      </c>
      <c r="C21" t="s">
        <v>54</v>
      </c>
      <c r="D21">
        <v>558136</v>
      </c>
      <c r="E21">
        <v>142017</v>
      </c>
      <c r="F21" t="s">
        <v>17</v>
      </c>
      <c r="G21" t="s">
        <v>17</v>
      </c>
      <c r="H21" t="s">
        <v>17</v>
      </c>
      <c r="I21" t="s">
        <v>17</v>
      </c>
      <c r="J21" t="s">
        <v>17</v>
      </c>
      <c r="K21" t="s">
        <v>17</v>
      </c>
      <c r="L21" t="s">
        <v>17</v>
      </c>
      <c r="M21" t="s">
        <v>17</v>
      </c>
      <c r="N21" t="s">
        <v>17</v>
      </c>
      <c r="O21" t="s">
        <v>17</v>
      </c>
      <c r="P21" t="s">
        <v>17</v>
      </c>
      <c r="Q21">
        <v>59</v>
      </c>
      <c r="R21" s="3">
        <f t="shared" si="0"/>
        <v>59</v>
      </c>
      <c r="S21" t="s">
        <v>17</v>
      </c>
    </row>
    <row r="22" spans="1:19" x14ac:dyDescent="0.25">
      <c r="A22" t="s">
        <v>59</v>
      </c>
      <c r="B22" t="s">
        <v>60</v>
      </c>
      <c r="C22" t="s">
        <v>54</v>
      </c>
      <c r="D22">
        <v>558322</v>
      </c>
      <c r="E22">
        <v>139992</v>
      </c>
      <c r="F22" t="s">
        <v>17</v>
      </c>
      <c r="G22" t="s">
        <v>17</v>
      </c>
      <c r="H22" t="s">
        <v>17</v>
      </c>
      <c r="I22" t="s">
        <v>17</v>
      </c>
      <c r="J22" t="s">
        <v>17</v>
      </c>
      <c r="K22" t="s">
        <v>17</v>
      </c>
      <c r="L22" t="s">
        <v>17</v>
      </c>
      <c r="M22" t="s">
        <v>17</v>
      </c>
      <c r="N22" t="s">
        <v>17</v>
      </c>
      <c r="O22" t="s">
        <v>17</v>
      </c>
      <c r="P22" t="s">
        <v>17</v>
      </c>
      <c r="Q22">
        <v>59</v>
      </c>
      <c r="R22" s="3">
        <f t="shared" si="0"/>
        <v>59</v>
      </c>
      <c r="S22" t="s">
        <v>17</v>
      </c>
    </row>
    <row r="23" spans="1:19" x14ac:dyDescent="0.25">
      <c r="A23" t="s">
        <v>62</v>
      </c>
      <c r="B23" t="s">
        <v>60</v>
      </c>
      <c r="C23" t="s">
        <v>54</v>
      </c>
      <c r="D23">
        <v>558322</v>
      </c>
      <c r="E23">
        <v>139992</v>
      </c>
      <c r="F23" t="s">
        <v>17</v>
      </c>
      <c r="G23" t="s">
        <v>17</v>
      </c>
      <c r="H23" t="s">
        <v>17</v>
      </c>
      <c r="I23" t="s">
        <v>17</v>
      </c>
      <c r="J23" t="s">
        <v>17</v>
      </c>
      <c r="K23" t="s">
        <v>17</v>
      </c>
      <c r="L23" t="s">
        <v>17</v>
      </c>
      <c r="M23" t="s">
        <v>17</v>
      </c>
      <c r="N23" t="s">
        <v>17</v>
      </c>
      <c r="O23" t="s">
        <v>17</v>
      </c>
      <c r="P23" t="s">
        <v>17</v>
      </c>
      <c r="Q23">
        <v>69</v>
      </c>
      <c r="R23" s="3">
        <f t="shared" si="0"/>
        <v>69</v>
      </c>
      <c r="S23" t="s">
        <v>17</v>
      </c>
    </row>
    <row r="24" spans="1:19" x14ac:dyDescent="0.25">
      <c r="A24" t="s">
        <v>63</v>
      </c>
      <c r="B24" t="s">
        <v>60</v>
      </c>
      <c r="C24" t="s">
        <v>54</v>
      </c>
      <c r="D24">
        <v>558322</v>
      </c>
      <c r="E24">
        <v>139992</v>
      </c>
      <c r="F24" t="s">
        <v>17</v>
      </c>
      <c r="G24" t="s">
        <v>17</v>
      </c>
      <c r="H24" t="s">
        <v>17</v>
      </c>
      <c r="I24" t="s">
        <v>17</v>
      </c>
      <c r="J24" t="s">
        <v>17</v>
      </c>
      <c r="K24" t="s">
        <v>17</v>
      </c>
      <c r="L24" t="s">
        <v>17</v>
      </c>
      <c r="M24" t="s">
        <v>17</v>
      </c>
      <c r="N24" t="s">
        <v>17</v>
      </c>
      <c r="O24" t="s">
        <v>17</v>
      </c>
      <c r="P24" t="s">
        <v>17</v>
      </c>
      <c r="Q24" t="s">
        <v>17</v>
      </c>
      <c r="R24" s="3" t="e">
        <f t="shared" si="0"/>
        <v>#DIV/0!</v>
      </c>
      <c r="S24" t="s">
        <v>17</v>
      </c>
    </row>
    <row r="25" spans="1:19" x14ac:dyDescent="0.25">
      <c r="A25" t="s">
        <v>64</v>
      </c>
      <c r="B25" t="s">
        <v>65</v>
      </c>
      <c r="C25" t="s">
        <v>54</v>
      </c>
      <c r="D25">
        <v>558227</v>
      </c>
      <c r="E25">
        <v>139757</v>
      </c>
      <c r="F25" t="s">
        <v>17</v>
      </c>
      <c r="G25" t="s">
        <v>17</v>
      </c>
      <c r="H25" t="s">
        <v>17</v>
      </c>
      <c r="I25" t="s">
        <v>17</v>
      </c>
      <c r="J25" t="s">
        <v>17</v>
      </c>
      <c r="K25" t="s">
        <v>17</v>
      </c>
      <c r="L25" t="s">
        <v>17</v>
      </c>
      <c r="M25" t="s">
        <v>17</v>
      </c>
      <c r="N25" t="s">
        <v>17</v>
      </c>
      <c r="O25" t="s">
        <v>17</v>
      </c>
      <c r="P25" t="s">
        <v>17</v>
      </c>
      <c r="Q25">
        <v>54</v>
      </c>
      <c r="R25" s="3">
        <f t="shared" si="0"/>
        <v>54</v>
      </c>
      <c r="S25" t="s">
        <v>17</v>
      </c>
    </row>
    <row r="26" spans="1:19" x14ac:dyDescent="0.25">
      <c r="A26" t="s">
        <v>67</v>
      </c>
      <c r="B26" t="s">
        <v>65</v>
      </c>
      <c r="C26" t="s">
        <v>54</v>
      </c>
      <c r="D26">
        <v>558227</v>
      </c>
      <c r="E26">
        <v>139757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 t="s">
        <v>17</v>
      </c>
      <c r="P26" t="s">
        <v>17</v>
      </c>
      <c r="Q26">
        <v>67</v>
      </c>
      <c r="R26" s="3">
        <f t="shared" si="0"/>
        <v>67</v>
      </c>
      <c r="S26" t="s">
        <v>17</v>
      </c>
    </row>
    <row r="27" spans="1:19" x14ac:dyDescent="0.25">
      <c r="A27" t="s">
        <v>68</v>
      </c>
      <c r="B27" t="s">
        <v>65</v>
      </c>
      <c r="C27" t="s">
        <v>54</v>
      </c>
      <c r="D27">
        <v>558227</v>
      </c>
      <c r="E27">
        <v>139757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 t="s">
        <v>17</v>
      </c>
      <c r="P27" t="s">
        <v>17</v>
      </c>
      <c r="Q27">
        <v>66</v>
      </c>
      <c r="R27" s="3">
        <f t="shared" si="0"/>
        <v>66</v>
      </c>
      <c r="S27" t="s">
        <v>17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147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44</v>
      </c>
      <c r="G3">
        <v>55</v>
      </c>
      <c r="H3">
        <v>55</v>
      </c>
      <c r="I3">
        <v>38</v>
      </c>
      <c r="J3">
        <v>49</v>
      </c>
      <c r="K3">
        <v>45</v>
      </c>
      <c r="L3">
        <v>45</v>
      </c>
      <c r="M3">
        <v>41</v>
      </c>
      <c r="N3">
        <v>47</v>
      </c>
      <c r="O3">
        <v>62</v>
      </c>
      <c r="P3">
        <v>66</v>
      </c>
      <c r="Q3">
        <v>56</v>
      </c>
      <c r="R3" s="3">
        <f t="shared" ref="R3:R18" si="0">AVERAGE(F3:Q3)</f>
        <v>50.25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28</v>
      </c>
      <c r="G4">
        <v>20</v>
      </c>
      <c r="H4">
        <v>24</v>
      </c>
      <c r="I4">
        <v>17</v>
      </c>
      <c r="J4">
        <v>10</v>
      </c>
      <c r="K4">
        <v>9</v>
      </c>
      <c r="L4">
        <v>12</v>
      </c>
      <c r="M4">
        <v>15</v>
      </c>
      <c r="N4">
        <v>15</v>
      </c>
      <c r="O4">
        <v>26</v>
      </c>
      <c r="P4">
        <v>32</v>
      </c>
      <c r="Q4">
        <v>17</v>
      </c>
      <c r="R4" s="3">
        <f t="shared" si="0"/>
        <v>18.75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25</v>
      </c>
      <c r="G5">
        <v>17</v>
      </c>
      <c r="H5">
        <v>20</v>
      </c>
      <c r="I5">
        <v>17</v>
      </c>
      <c r="J5">
        <v>12</v>
      </c>
      <c r="K5">
        <v>10</v>
      </c>
      <c r="L5">
        <v>8</v>
      </c>
      <c r="M5">
        <v>14</v>
      </c>
      <c r="N5" t="s">
        <v>17</v>
      </c>
      <c r="O5">
        <v>22</v>
      </c>
      <c r="P5">
        <v>15</v>
      </c>
      <c r="Q5">
        <v>31</v>
      </c>
      <c r="R5" s="3">
        <f t="shared" si="0"/>
        <v>17.363636363636363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29</v>
      </c>
      <c r="G6">
        <v>25</v>
      </c>
      <c r="H6">
        <v>22</v>
      </c>
      <c r="I6">
        <v>20</v>
      </c>
      <c r="J6">
        <v>14</v>
      </c>
      <c r="K6">
        <v>11</v>
      </c>
      <c r="L6">
        <v>13</v>
      </c>
      <c r="M6">
        <v>18</v>
      </c>
      <c r="N6">
        <v>18</v>
      </c>
      <c r="O6">
        <v>29</v>
      </c>
      <c r="P6">
        <v>26</v>
      </c>
      <c r="Q6">
        <v>36</v>
      </c>
      <c r="R6" s="3">
        <f t="shared" si="0"/>
        <v>21.75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 t="s">
        <v>17</v>
      </c>
      <c r="G7">
        <v>16</v>
      </c>
      <c r="H7">
        <v>17</v>
      </c>
      <c r="I7">
        <v>16</v>
      </c>
      <c r="J7">
        <v>8</v>
      </c>
      <c r="K7">
        <v>6</v>
      </c>
      <c r="L7">
        <v>7</v>
      </c>
      <c r="M7">
        <v>12</v>
      </c>
      <c r="N7">
        <v>16</v>
      </c>
      <c r="O7">
        <v>22</v>
      </c>
      <c r="P7">
        <v>10</v>
      </c>
      <c r="Q7">
        <v>27</v>
      </c>
      <c r="R7" s="3">
        <f t="shared" si="0"/>
        <v>14.272727272727273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44</v>
      </c>
      <c r="G8">
        <v>41</v>
      </c>
      <c r="H8">
        <v>46</v>
      </c>
      <c r="I8">
        <v>42</v>
      </c>
      <c r="J8">
        <v>40</v>
      </c>
      <c r="K8">
        <v>38</v>
      </c>
      <c r="L8">
        <v>41</v>
      </c>
      <c r="M8">
        <v>39</v>
      </c>
      <c r="N8">
        <v>37</v>
      </c>
      <c r="O8">
        <v>41</v>
      </c>
      <c r="P8">
        <v>41</v>
      </c>
      <c r="Q8">
        <v>46</v>
      </c>
      <c r="R8" s="3">
        <f t="shared" si="0"/>
        <v>41.333333333333336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51</v>
      </c>
      <c r="G9" t="s">
        <v>17</v>
      </c>
      <c r="H9">
        <v>51</v>
      </c>
      <c r="I9">
        <v>39</v>
      </c>
      <c r="J9">
        <v>29</v>
      </c>
      <c r="K9">
        <v>28</v>
      </c>
      <c r="L9">
        <v>31</v>
      </c>
      <c r="M9">
        <v>35</v>
      </c>
      <c r="N9">
        <v>41</v>
      </c>
      <c r="O9">
        <v>54</v>
      </c>
      <c r="P9">
        <v>44</v>
      </c>
      <c r="Q9">
        <v>59</v>
      </c>
      <c r="R9" s="3">
        <f t="shared" si="0"/>
        <v>42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36</v>
      </c>
      <c r="G10" t="s">
        <v>17</v>
      </c>
      <c r="H10">
        <v>34</v>
      </c>
      <c r="I10">
        <v>42</v>
      </c>
      <c r="J10">
        <v>31</v>
      </c>
      <c r="K10">
        <v>28</v>
      </c>
      <c r="L10">
        <v>35</v>
      </c>
      <c r="M10">
        <v>33</v>
      </c>
      <c r="N10">
        <v>39</v>
      </c>
      <c r="O10">
        <v>42</v>
      </c>
      <c r="P10">
        <v>36</v>
      </c>
      <c r="Q10">
        <v>43</v>
      </c>
      <c r="R10" s="3">
        <f t="shared" si="0"/>
        <v>36.272727272727273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 t="s">
        <v>17</v>
      </c>
      <c r="G11">
        <v>28</v>
      </c>
      <c r="H11">
        <v>38</v>
      </c>
      <c r="I11">
        <v>31</v>
      </c>
      <c r="J11">
        <v>32</v>
      </c>
      <c r="K11">
        <v>20</v>
      </c>
      <c r="L11" t="s">
        <v>17</v>
      </c>
      <c r="M11">
        <v>29</v>
      </c>
      <c r="N11">
        <v>36</v>
      </c>
      <c r="O11">
        <v>28</v>
      </c>
      <c r="P11">
        <v>42</v>
      </c>
      <c r="Q11">
        <v>44</v>
      </c>
      <c r="R11" s="3">
        <f t="shared" si="0"/>
        <v>32.799999999999997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29</v>
      </c>
      <c r="G12">
        <v>19</v>
      </c>
      <c r="H12">
        <v>21</v>
      </c>
      <c r="I12">
        <v>20</v>
      </c>
      <c r="J12">
        <v>12</v>
      </c>
      <c r="K12">
        <v>10</v>
      </c>
      <c r="L12">
        <v>5</v>
      </c>
      <c r="M12">
        <v>16</v>
      </c>
      <c r="N12" t="s">
        <v>17</v>
      </c>
      <c r="O12" t="s">
        <v>17</v>
      </c>
      <c r="P12">
        <v>22</v>
      </c>
      <c r="Q12">
        <v>35</v>
      </c>
      <c r="R12" s="3">
        <f t="shared" si="0"/>
        <v>18.899999999999999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34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 t="s">
        <v>17</v>
      </c>
      <c r="M13" t="s">
        <v>17</v>
      </c>
      <c r="N13" t="s">
        <v>17</v>
      </c>
      <c r="O13">
        <v>40</v>
      </c>
      <c r="P13">
        <v>41</v>
      </c>
      <c r="Q13">
        <v>46</v>
      </c>
      <c r="R13" s="3">
        <f t="shared" si="0"/>
        <v>40.25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59</v>
      </c>
      <c r="G14">
        <v>60</v>
      </c>
      <c r="H14">
        <v>69</v>
      </c>
      <c r="I14">
        <v>68</v>
      </c>
      <c r="J14">
        <v>55</v>
      </c>
      <c r="K14">
        <v>50</v>
      </c>
      <c r="L14">
        <v>55</v>
      </c>
      <c r="M14">
        <v>60</v>
      </c>
      <c r="N14">
        <v>64</v>
      </c>
      <c r="O14">
        <v>62</v>
      </c>
      <c r="P14">
        <v>66</v>
      </c>
      <c r="Q14">
        <v>66</v>
      </c>
      <c r="R14" s="3">
        <f t="shared" si="0"/>
        <v>61.166666666666664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40</v>
      </c>
      <c r="G15">
        <v>40</v>
      </c>
      <c r="H15">
        <v>44</v>
      </c>
      <c r="I15">
        <v>40</v>
      </c>
      <c r="J15">
        <v>27</v>
      </c>
      <c r="K15">
        <v>23</v>
      </c>
      <c r="L15">
        <v>30</v>
      </c>
      <c r="M15">
        <v>32</v>
      </c>
      <c r="N15">
        <v>40</v>
      </c>
      <c r="O15">
        <v>49</v>
      </c>
      <c r="P15">
        <v>39</v>
      </c>
      <c r="Q15">
        <v>51</v>
      </c>
      <c r="R15" s="3">
        <f t="shared" si="0"/>
        <v>37.916666666666664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42</v>
      </c>
      <c r="G16">
        <v>41</v>
      </c>
      <c r="H16">
        <v>47</v>
      </c>
      <c r="I16">
        <v>45</v>
      </c>
      <c r="J16">
        <v>32</v>
      </c>
      <c r="K16" t="s">
        <v>17</v>
      </c>
      <c r="L16">
        <v>33</v>
      </c>
      <c r="M16">
        <v>42</v>
      </c>
      <c r="N16">
        <v>53</v>
      </c>
      <c r="O16">
        <v>49</v>
      </c>
      <c r="P16" t="s">
        <v>17</v>
      </c>
      <c r="Q16">
        <v>55</v>
      </c>
      <c r="R16" s="3">
        <f t="shared" si="0"/>
        <v>43.9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 t="s">
        <v>17</v>
      </c>
      <c r="G17">
        <v>19</v>
      </c>
      <c r="H17">
        <v>19</v>
      </c>
      <c r="I17">
        <v>16</v>
      </c>
      <c r="J17">
        <v>8</v>
      </c>
      <c r="K17">
        <v>8</v>
      </c>
      <c r="L17">
        <v>11</v>
      </c>
      <c r="M17">
        <v>14</v>
      </c>
      <c r="N17">
        <v>16</v>
      </c>
      <c r="O17">
        <v>20</v>
      </c>
      <c r="P17">
        <v>19</v>
      </c>
      <c r="Q17">
        <v>29</v>
      </c>
      <c r="R17" s="3">
        <f t="shared" si="0"/>
        <v>16.272727272727273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44</v>
      </c>
      <c r="G18">
        <v>35</v>
      </c>
      <c r="H18">
        <v>36</v>
      </c>
      <c r="I18">
        <v>36</v>
      </c>
      <c r="J18">
        <v>28</v>
      </c>
      <c r="K18">
        <v>39</v>
      </c>
      <c r="L18">
        <v>39</v>
      </c>
      <c r="M18">
        <v>42</v>
      </c>
      <c r="N18">
        <v>34</v>
      </c>
      <c r="O18">
        <v>49</v>
      </c>
      <c r="P18">
        <v>50</v>
      </c>
      <c r="Q18">
        <v>33</v>
      </c>
      <c r="R18" s="3">
        <f t="shared" si="0"/>
        <v>38.75</v>
      </c>
      <c r="S18" t="s">
        <v>17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148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52</v>
      </c>
      <c r="G3">
        <v>58</v>
      </c>
      <c r="H3">
        <v>62</v>
      </c>
      <c r="I3">
        <v>58</v>
      </c>
      <c r="J3">
        <v>35</v>
      </c>
      <c r="K3">
        <v>45</v>
      </c>
      <c r="L3">
        <v>53</v>
      </c>
      <c r="M3">
        <v>38</v>
      </c>
      <c r="N3">
        <v>48</v>
      </c>
      <c r="O3">
        <v>55</v>
      </c>
      <c r="P3">
        <v>59</v>
      </c>
      <c r="Q3">
        <v>62</v>
      </c>
      <c r="R3" s="3">
        <f t="shared" ref="R3:R18" si="0">AVERAGE(F3:Q3)</f>
        <v>52.083333333333336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35</v>
      </c>
      <c r="G4">
        <v>35</v>
      </c>
      <c r="H4">
        <v>24</v>
      </c>
      <c r="I4">
        <v>16</v>
      </c>
      <c r="J4">
        <v>15</v>
      </c>
      <c r="K4">
        <v>7</v>
      </c>
      <c r="L4">
        <v>11</v>
      </c>
      <c r="M4">
        <v>12</v>
      </c>
      <c r="N4">
        <v>19</v>
      </c>
      <c r="O4">
        <v>16</v>
      </c>
      <c r="P4">
        <v>34</v>
      </c>
      <c r="Q4">
        <v>39</v>
      </c>
      <c r="R4" s="3">
        <f t="shared" si="0"/>
        <v>21.916666666666668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30</v>
      </c>
      <c r="G5">
        <v>39</v>
      </c>
      <c r="H5">
        <v>21</v>
      </c>
      <c r="I5">
        <v>13</v>
      </c>
      <c r="J5">
        <v>9</v>
      </c>
      <c r="K5">
        <v>8</v>
      </c>
      <c r="L5">
        <v>10</v>
      </c>
      <c r="M5">
        <v>12</v>
      </c>
      <c r="N5">
        <v>19</v>
      </c>
      <c r="O5">
        <v>30</v>
      </c>
      <c r="P5">
        <v>25</v>
      </c>
      <c r="Q5" t="s">
        <v>17</v>
      </c>
      <c r="R5" s="3">
        <f t="shared" si="0"/>
        <v>19.636363636363637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34</v>
      </c>
      <c r="G6">
        <v>29</v>
      </c>
      <c r="H6">
        <v>27</v>
      </c>
      <c r="I6">
        <v>16</v>
      </c>
      <c r="J6">
        <v>11</v>
      </c>
      <c r="K6">
        <v>13</v>
      </c>
      <c r="L6">
        <v>15</v>
      </c>
      <c r="M6">
        <v>13</v>
      </c>
      <c r="N6">
        <v>22</v>
      </c>
      <c r="O6">
        <v>20</v>
      </c>
      <c r="P6">
        <v>31</v>
      </c>
      <c r="Q6">
        <v>36</v>
      </c>
      <c r="R6" s="3">
        <f t="shared" si="0"/>
        <v>22.25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27</v>
      </c>
      <c r="G7">
        <v>22</v>
      </c>
      <c r="H7">
        <v>20</v>
      </c>
      <c r="I7">
        <v>10</v>
      </c>
      <c r="J7">
        <v>13</v>
      </c>
      <c r="K7">
        <v>7</v>
      </c>
      <c r="L7">
        <v>10</v>
      </c>
      <c r="M7">
        <v>8</v>
      </c>
      <c r="N7">
        <v>16</v>
      </c>
      <c r="O7">
        <v>10</v>
      </c>
      <c r="P7">
        <v>21</v>
      </c>
      <c r="Q7">
        <v>33</v>
      </c>
      <c r="R7" s="3">
        <f t="shared" si="0"/>
        <v>16.416666666666668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46</v>
      </c>
      <c r="G8">
        <v>47</v>
      </c>
      <c r="H8">
        <v>48</v>
      </c>
      <c r="I8">
        <v>43</v>
      </c>
      <c r="J8">
        <v>34</v>
      </c>
      <c r="K8">
        <v>36</v>
      </c>
      <c r="L8">
        <v>39</v>
      </c>
      <c r="M8">
        <v>33</v>
      </c>
      <c r="N8">
        <v>39</v>
      </c>
      <c r="O8">
        <v>41</v>
      </c>
      <c r="P8">
        <v>46</v>
      </c>
      <c r="Q8">
        <v>51</v>
      </c>
      <c r="R8" s="3">
        <f t="shared" si="0"/>
        <v>41.916666666666664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54</v>
      </c>
      <c r="G9">
        <v>50</v>
      </c>
      <c r="H9" t="s">
        <v>17</v>
      </c>
      <c r="I9">
        <v>37</v>
      </c>
      <c r="J9">
        <v>35</v>
      </c>
      <c r="K9">
        <v>26</v>
      </c>
      <c r="L9">
        <v>35</v>
      </c>
      <c r="M9">
        <v>31</v>
      </c>
      <c r="N9">
        <v>44</v>
      </c>
      <c r="O9">
        <v>49</v>
      </c>
      <c r="P9">
        <v>48</v>
      </c>
      <c r="Q9" t="s">
        <v>17</v>
      </c>
      <c r="R9" s="3">
        <f t="shared" si="0"/>
        <v>40.9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40</v>
      </c>
      <c r="G10">
        <v>26</v>
      </c>
      <c r="H10">
        <v>40</v>
      </c>
      <c r="I10">
        <v>31</v>
      </c>
      <c r="J10">
        <v>33</v>
      </c>
      <c r="K10">
        <v>27</v>
      </c>
      <c r="L10">
        <v>38</v>
      </c>
      <c r="M10" t="s">
        <v>17</v>
      </c>
      <c r="N10">
        <v>43</v>
      </c>
      <c r="O10" t="s">
        <v>17</v>
      </c>
      <c r="P10">
        <v>40</v>
      </c>
      <c r="Q10">
        <v>15</v>
      </c>
      <c r="R10" s="3">
        <f t="shared" si="0"/>
        <v>33.299999999999997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37</v>
      </c>
      <c r="G11">
        <v>42</v>
      </c>
      <c r="H11">
        <v>36</v>
      </c>
      <c r="I11">
        <v>28</v>
      </c>
      <c r="J11">
        <v>28</v>
      </c>
      <c r="K11">
        <v>28</v>
      </c>
      <c r="L11">
        <v>35</v>
      </c>
      <c r="M11">
        <v>25</v>
      </c>
      <c r="N11">
        <v>32</v>
      </c>
      <c r="O11">
        <v>30</v>
      </c>
      <c r="P11">
        <v>40</v>
      </c>
      <c r="Q11">
        <v>43</v>
      </c>
      <c r="R11" s="3">
        <f t="shared" si="0"/>
        <v>33.666666666666664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37</v>
      </c>
      <c r="G12">
        <v>23</v>
      </c>
      <c r="H12">
        <v>27</v>
      </c>
      <c r="I12">
        <v>15</v>
      </c>
      <c r="J12">
        <v>13</v>
      </c>
      <c r="K12">
        <v>12</v>
      </c>
      <c r="L12">
        <v>15</v>
      </c>
      <c r="M12">
        <v>19</v>
      </c>
      <c r="N12">
        <v>21</v>
      </c>
      <c r="O12">
        <v>27</v>
      </c>
      <c r="P12">
        <v>26</v>
      </c>
      <c r="Q12">
        <v>34</v>
      </c>
      <c r="R12" s="3">
        <f t="shared" si="0"/>
        <v>22.416666666666668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 t="s">
        <v>17</v>
      </c>
      <c r="G13">
        <v>45</v>
      </c>
      <c r="H13">
        <v>48</v>
      </c>
      <c r="I13">
        <v>33</v>
      </c>
      <c r="J13">
        <v>30</v>
      </c>
      <c r="K13">
        <v>28</v>
      </c>
      <c r="L13" t="s">
        <v>17</v>
      </c>
      <c r="M13" t="s">
        <v>17</v>
      </c>
      <c r="N13">
        <v>39</v>
      </c>
      <c r="O13">
        <v>36</v>
      </c>
      <c r="P13">
        <v>44</v>
      </c>
      <c r="Q13">
        <v>53</v>
      </c>
      <c r="R13" s="3">
        <f t="shared" si="0"/>
        <v>39.555555555555557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63</v>
      </c>
      <c r="G14">
        <v>68</v>
      </c>
      <c r="H14">
        <v>67</v>
      </c>
      <c r="I14">
        <v>58</v>
      </c>
      <c r="J14">
        <v>54</v>
      </c>
      <c r="K14">
        <v>50</v>
      </c>
      <c r="L14">
        <v>57</v>
      </c>
      <c r="M14">
        <v>46</v>
      </c>
      <c r="N14">
        <v>65</v>
      </c>
      <c r="O14">
        <v>60</v>
      </c>
      <c r="P14">
        <v>72</v>
      </c>
      <c r="Q14">
        <v>63</v>
      </c>
      <c r="R14" s="3">
        <f t="shared" si="0"/>
        <v>60.25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50</v>
      </c>
      <c r="G15">
        <v>48</v>
      </c>
      <c r="H15">
        <v>41</v>
      </c>
      <c r="I15">
        <v>31</v>
      </c>
      <c r="J15" t="s">
        <v>17</v>
      </c>
      <c r="K15">
        <v>25</v>
      </c>
      <c r="L15">
        <v>31</v>
      </c>
      <c r="M15">
        <v>23</v>
      </c>
      <c r="N15">
        <v>43</v>
      </c>
      <c r="O15">
        <v>35</v>
      </c>
      <c r="P15">
        <v>51</v>
      </c>
      <c r="Q15">
        <v>54</v>
      </c>
      <c r="R15" s="3">
        <f t="shared" si="0"/>
        <v>39.272727272727273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55</v>
      </c>
      <c r="G16">
        <v>40</v>
      </c>
      <c r="H16">
        <v>46</v>
      </c>
      <c r="I16">
        <v>40</v>
      </c>
      <c r="J16">
        <v>40</v>
      </c>
      <c r="K16">
        <v>33</v>
      </c>
      <c r="L16">
        <v>37</v>
      </c>
      <c r="M16">
        <v>24</v>
      </c>
      <c r="N16">
        <v>38</v>
      </c>
      <c r="O16">
        <v>32</v>
      </c>
      <c r="P16">
        <v>45</v>
      </c>
      <c r="Q16">
        <v>59</v>
      </c>
      <c r="R16" s="3">
        <f t="shared" si="0"/>
        <v>40.75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28</v>
      </c>
      <c r="G17" t="s">
        <v>17</v>
      </c>
      <c r="H17">
        <v>21</v>
      </c>
      <c r="I17" t="s">
        <v>17</v>
      </c>
      <c r="J17">
        <v>15</v>
      </c>
      <c r="K17">
        <v>12</v>
      </c>
      <c r="L17">
        <v>13</v>
      </c>
      <c r="M17">
        <v>11</v>
      </c>
      <c r="N17" t="s">
        <v>17</v>
      </c>
      <c r="O17">
        <v>12</v>
      </c>
      <c r="P17">
        <v>25</v>
      </c>
      <c r="Q17">
        <v>35</v>
      </c>
      <c r="R17" s="3">
        <f t="shared" si="0"/>
        <v>19.111111111111111</v>
      </c>
      <c r="S17" t="s">
        <v>17</v>
      </c>
    </row>
    <row r="18" spans="1:19" x14ac:dyDescent="0.25">
      <c r="A18" t="s">
        <v>50</v>
      </c>
      <c r="B18" t="s">
        <v>51</v>
      </c>
      <c r="C18" t="s">
        <v>17</v>
      </c>
      <c r="D18">
        <v>557800</v>
      </c>
      <c r="E18">
        <v>142700</v>
      </c>
      <c r="F18">
        <v>44</v>
      </c>
      <c r="G18">
        <v>45</v>
      </c>
      <c r="H18">
        <v>40</v>
      </c>
      <c r="I18">
        <v>25</v>
      </c>
      <c r="J18">
        <v>15</v>
      </c>
      <c r="K18">
        <v>32</v>
      </c>
      <c r="L18">
        <v>45</v>
      </c>
      <c r="M18">
        <v>32</v>
      </c>
      <c r="N18">
        <v>36</v>
      </c>
      <c r="O18">
        <v>37</v>
      </c>
      <c r="P18">
        <v>39</v>
      </c>
      <c r="Q18">
        <v>41</v>
      </c>
      <c r="R18" s="3">
        <f t="shared" si="0"/>
        <v>35.916666666666664</v>
      </c>
      <c r="S18" t="s">
        <v>17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149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67</v>
      </c>
      <c r="G3">
        <v>67</v>
      </c>
      <c r="H3">
        <v>59</v>
      </c>
      <c r="I3">
        <v>52</v>
      </c>
      <c r="J3">
        <v>50</v>
      </c>
      <c r="K3">
        <v>50</v>
      </c>
      <c r="L3">
        <v>53</v>
      </c>
      <c r="M3">
        <v>44</v>
      </c>
      <c r="N3">
        <v>13</v>
      </c>
      <c r="O3">
        <v>67</v>
      </c>
      <c r="P3">
        <v>65</v>
      </c>
      <c r="Q3">
        <v>58</v>
      </c>
      <c r="R3" s="3">
        <f t="shared" ref="R3:R17" si="0">AVERAGE(F3:Q3)</f>
        <v>53.75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38</v>
      </c>
      <c r="G4">
        <v>23</v>
      </c>
      <c r="H4" t="s">
        <v>17</v>
      </c>
      <c r="I4">
        <v>4</v>
      </c>
      <c r="J4">
        <v>15</v>
      </c>
      <c r="K4">
        <v>11</v>
      </c>
      <c r="L4">
        <v>15</v>
      </c>
      <c r="M4">
        <v>11</v>
      </c>
      <c r="N4">
        <v>11</v>
      </c>
      <c r="O4">
        <v>22</v>
      </c>
      <c r="P4">
        <v>21</v>
      </c>
      <c r="Q4">
        <v>27</v>
      </c>
      <c r="R4" s="3">
        <f t="shared" si="0"/>
        <v>18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37</v>
      </c>
      <c r="G5">
        <v>22</v>
      </c>
      <c r="H5">
        <v>18</v>
      </c>
      <c r="I5">
        <v>10</v>
      </c>
      <c r="J5">
        <v>10</v>
      </c>
      <c r="K5">
        <v>11</v>
      </c>
      <c r="L5">
        <v>12</v>
      </c>
      <c r="M5">
        <v>9</v>
      </c>
      <c r="N5">
        <v>11</v>
      </c>
      <c r="O5">
        <v>19</v>
      </c>
      <c r="P5">
        <v>21</v>
      </c>
      <c r="Q5">
        <v>24</v>
      </c>
      <c r="R5" s="3">
        <f t="shared" si="0"/>
        <v>17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34</v>
      </c>
      <c r="G6">
        <v>29</v>
      </c>
      <c r="H6">
        <v>27</v>
      </c>
      <c r="I6">
        <v>19</v>
      </c>
      <c r="J6">
        <v>11</v>
      </c>
      <c r="K6">
        <v>13</v>
      </c>
      <c r="L6">
        <v>13</v>
      </c>
      <c r="M6">
        <v>13</v>
      </c>
      <c r="N6">
        <v>15</v>
      </c>
      <c r="O6">
        <v>27</v>
      </c>
      <c r="P6">
        <v>30</v>
      </c>
      <c r="Q6">
        <v>21</v>
      </c>
      <c r="R6" s="3">
        <f t="shared" si="0"/>
        <v>21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36</v>
      </c>
      <c r="G7">
        <v>15</v>
      </c>
      <c r="H7">
        <v>21</v>
      </c>
      <c r="I7">
        <v>11</v>
      </c>
      <c r="J7">
        <v>11</v>
      </c>
      <c r="K7">
        <v>8</v>
      </c>
      <c r="L7">
        <v>11</v>
      </c>
      <c r="M7">
        <v>8</v>
      </c>
      <c r="N7">
        <v>10</v>
      </c>
      <c r="O7">
        <v>15</v>
      </c>
      <c r="P7">
        <v>13</v>
      </c>
      <c r="Q7">
        <v>22</v>
      </c>
      <c r="R7" s="3">
        <f t="shared" si="0"/>
        <v>15.083333333333334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49</v>
      </c>
      <c r="G8">
        <v>50</v>
      </c>
      <c r="H8">
        <v>41</v>
      </c>
      <c r="I8">
        <v>39</v>
      </c>
      <c r="J8">
        <v>40</v>
      </c>
      <c r="K8">
        <v>41</v>
      </c>
      <c r="L8">
        <v>34</v>
      </c>
      <c r="M8">
        <v>32</v>
      </c>
      <c r="N8">
        <v>22</v>
      </c>
      <c r="O8">
        <v>38</v>
      </c>
      <c r="P8">
        <v>49</v>
      </c>
      <c r="Q8">
        <v>45</v>
      </c>
      <c r="R8" s="3">
        <f t="shared" si="0"/>
        <v>40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59</v>
      </c>
      <c r="G9">
        <v>44</v>
      </c>
      <c r="H9">
        <v>39</v>
      </c>
      <c r="I9">
        <v>43</v>
      </c>
      <c r="J9">
        <v>44</v>
      </c>
      <c r="K9" t="s">
        <v>17</v>
      </c>
      <c r="L9">
        <v>56</v>
      </c>
      <c r="M9">
        <v>34</v>
      </c>
      <c r="N9">
        <v>34</v>
      </c>
      <c r="O9">
        <v>50</v>
      </c>
      <c r="P9">
        <v>48</v>
      </c>
      <c r="Q9">
        <v>48</v>
      </c>
      <c r="R9" s="3">
        <f t="shared" si="0"/>
        <v>45.363636363636367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56</v>
      </c>
      <c r="G10" t="s">
        <v>17</v>
      </c>
      <c r="H10">
        <v>40</v>
      </c>
      <c r="I10">
        <v>34</v>
      </c>
      <c r="J10">
        <v>39</v>
      </c>
      <c r="K10">
        <v>27</v>
      </c>
      <c r="L10">
        <v>21</v>
      </c>
      <c r="M10">
        <v>35</v>
      </c>
      <c r="N10">
        <v>29</v>
      </c>
      <c r="O10">
        <v>37</v>
      </c>
      <c r="P10">
        <v>35</v>
      </c>
      <c r="Q10">
        <v>32</v>
      </c>
      <c r="R10" s="3">
        <f t="shared" si="0"/>
        <v>35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42</v>
      </c>
      <c r="G11">
        <v>31</v>
      </c>
      <c r="H11">
        <v>35</v>
      </c>
      <c r="I11">
        <v>10</v>
      </c>
      <c r="J11">
        <v>31</v>
      </c>
      <c r="K11">
        <v>26</v>
      </c>
      <c r="L11" t="s">
        <v>17</v>
      </c>
      <c r="M11">
        <v>27</v>
      </c>
      <c r="N11">
        <v>24</v>
      </c>
      <c r="O11">
        <v>35</v>
      </c>
      <c r="P11">
        <v>34</v>
      </c>
      <c r="Q11">
        <v>36</v>
      </c>
      <c r="R11" s="3">
        <f t="shared" si="0"/>
        <v>30.09090909090909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30</v>
      </c>
      <c r="G12">
        <v>21</v>
      </c>
      <c r="H12">
        <v>16</v>
      </c>
      <c r="I12">
        <v>18</v>
      </c>
      <c r="J12">
        <v>13</v>
      </c>
      <c r="K12">
        <v>15</v>
      </c>
      <c r="L12">
        <v>17</v>
      </c>
      <c r="M12">
        <v>10</v>
      </c>
      <c r="N12">
        <v>14</v>
      </c>
      <c r="O12">
        <v>24</v>
      </c>
      <c r="P12">
        <v>22</v>
      </c>
      <c r="Q12">
        <v>28</v>
      </c>
      <c r="R12" s="3">
        <f t="shared" si="0"/>
        <v>19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55</v>
      </c>
      <c r="G13">
        <v>39</v>
      </c>
      <c r="H13">
        <v>40</v>
      </c>
      <c r="I13">
        <v>32</v>
      </c>
      <c r="J13">
        <v>38</v>
      </c>
      <c r="K13">
        <v>30</v>
      </c>
      <c r="L13">
        <v>20</v>
      </c>
      <c r="M13">
        <v>28</v>
      </c>
      <c r="N13" t="s">
        <v>17</v>
      </c>
      <c r="O13">
        <v>44</v>
      </c>
      <c r="P13" t="s">
        <v>17</v>
      </c>
      <c r="Q13">
        <v>43</v>
      </c>
      <c r="R13" s="3">
        <f t="shared" si="0"/>
        <v>36.9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72</v>
      </c>
      <c r="G14">
        <v>61</v>
      </c>
      <c r="H14">
        <v>60</v>
      </c>
      <c r="I14" t="s">
        <v>17</v>
      </c>
      <c r="J14">
        <v>58</v>
      </c>
      <c r="K14">
        <v>53</v>
      </c>
      <c r="L14">
        <v>77</v>
      </c>
      <c r="M14">
        <v>50</v>
      </c>
      <c r="N14">
        <v>48</v>
      </c>
      <c r="O14">
        <v>61</v>
      </c>
      <c r="P14">
        <v>59</v>
      </c>
      <c r="Q14">
        <v>56</v>
      </c>
      <c r="R14" s="3">
        <f t="shared" si="0"/>
        <v>59.545454545454547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50</v>
      </c>
      <c r="G15">
        <v>45</v>
      </c>
      <c r="H15">
        <v>40</v>
      </c>
      <c r="I15">
        <v>35</v>
      </c>
      <c r="J15">
        <v>33</v>
      </c>
      <c r="K15">
        <v>27</v>
      </c>
      <c r="L15">
        <v>52</v>
      </c>
      <c r="M15">
        <v>28</v>
      </c>
      <c r="N15">
        <v>20</v>
      </c>
      <c r="O15">
        <v>44</v>
      </c>
      <c r="P15">
        <v>44</v>
      </c>
      <c r="Q15">
        <v>45</v>
      </c>
      <c r="R15" s="3">
        <f t="shared" si="0"/>
        <v>38.583333333333336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61</v>
      </c>
      <c r="G16">
        <v>45</v>
      </c>
      <c r="H16">
        <v>53</v>
      </c>
      <c r="I16">
        <v>32</v>
      </c>
      <c r="J16">
        <v>43</v>
      </c>
      <c r="K16">
        <v>31</v>
      </c>
      <c r="L16">
        <v>39</v>
      </c>
      <c r="M16">
        <v>36</v>
      </c>
      <c r="N16">
        <v>18</v>
      </c>
      <c r="O16">
        <v>41</v>
      </c>
      <c r="P16">
        <v>43</v>
      </c>
      <c r="Q16">
        <v>37</v>
      </c>
      <c r="R16" s="3">
        <f t="shared" si="0"/>
        <v>39.916666666666664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35</v>
      </c>
      <c r="G17">
        <v>16</v>
      </c>
      <c r="H17" t="s">
        <v>17</v>
      </c>
      <c r="I17" t="s">
        <v>17</v>
      </c>
      <c r="J17">
        <v>14</v>
      </c>
      <c r="K17">
        <v>12</v>
      </c>
      <c r="L17">
        <v>15</v>
      </c>
      <c r="M17">
        <v>11</v>
      </c>
      <c r="N17">
        <v>11</v>
      </c>
      <c r="O17">
        <v>16</v>
      </c>
      <c r="P17">
        <v>15</v>
      </c>
      <c r="Q17" t="s">
        <v>17</v>
      </c>
      <c r="R17" s="3">
        <f t="shared" si="0"/>
        <v>16.111111111111111</v>
      </c>
      <c r="S17" t="s">
        <v>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150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53</v>
      </c>
      <c r="G3">
        <v>8</v>
      </c>
      <c r="H3">
        <v>46</v>
      </c>
      <c r="I3">
        <v>25</v>
      </c>
      <c r="J3">
        <v>34</v>
      </c>
      <c r="K3" t="s">
        <v>17</v>
      </c>
      <c r="L3">
        <v>34</v>
      </c>
      <c r="M3">
        <v>54</v>
      </c>
      <c r="N3">
        <v>61</v>
      </c>
      <c r="O3">
        <v>59</v>
      </c>
      <c r="P3">
        <v>66</v>
      </c>
      <c r="Q3">
        <v>57</v>
      </c>
      <c r="R3" s="3">
        <f t="shared" ref="R3:R17" si="0">AVERAGE(F3:Q3)</f>
        <v>45.18181818181818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25</v>
      </c>
      <c r="G4">
        <v>11</v>
      </c>
      <c r="H4">
        <v>15</v>
      </c>
      <c r="I4">
        <v>17</v>
      </c>
      <c r="J4">
        <v>4</v>
      </c>
      <c r="K4">
        <v>6</v>
      </c>
      <c r="L4">
        <v>6</v>
      </c>
      <c r="M4">
        <v>13</v>
      </c>
      <c r="N4">
        <v>19</v>
      </c>
      <c r="O4">
        <v>25</v>
      </c>
      <c r="P4">
        <v>26</v>
      </c>
      <c r="Q4">
        <v>25</v>
      </c>
      <c r="R4" s="3">
        <f t="shared" si="0"/>
        <v>16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23</v>
      </c>
      <c r="G5">
        <v>4</v>
      </c>
      <c r="H5">
        <v>12</v>
      </c>
      <c r="I5">
        <v>5</v>
      </c>
      <c r="J5">
        <v>3</v>
      </c>
      <c r="K5">
        <v>9</v>
      </c>
      <c r="L5">
        <v>7</v>
      </c>
      <c r="M5">
        <v>19</v>
      </c>
      <c r="N5">
        <v>18</v>
      </c>
      <c r="O5">
        <v>21</v>
      </c>
      <c r="P5">
        <v>25</v>
      </c>
      <c r="Q5">
        <v>22</v>
      </c>
      <c r="R5" s="3">
        <f t="shared" si="0"/>
        <v>14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29</v>
      </c>
      <c r="G6">
        <v>8</v>
      </c>
      <c r="H6">
        <v>23</v>
      </c>
      <c r="I6">
        <v>8</v>
      </c>
      <c r="J6">
        <v>8</v>
      </c>
      <c r="K6">
        <v>10</v>
      </c>
      <c r="L6">
        <v>10</v>
      </c>
      <c r="M6">
        <v>17</v>
      </c>
      <c r="N6">
        <v>25</v>
      </c>
      <c r="O6">
        <v>23</v>
      </c>
      <c r="P6">
        <v>36</v>
      </c>
      <c r="Q6">
        <v>29</v>
      </c>
      <c r="R6" s="3">
        <f t="shared" si="0"/>
        <v>18.833333333333332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19</v>
      </c>
      <c r="G7">
        <v>8</v>
      </c>
      <c r="H7">
        <v>21</v>
      </c>
      <c r="I7">
        <v>4</v>
      </c>
      <c r="J7">
        <v>8</v>
      </c>
      <c r="K7">
        <v>6</v>
      </c>
      <c r="L7">
        <v>8</v>
      </c>
      <c r="M7">
        <v>11</v>
      </c>
      <c r="N7">
        <v>13</v>
      </c>
      <c r="O7">
        <v>19</v>
      </c>
      <c r="P7">
        <v>26</v>
      </c>
      <c r="Q7">
        <v>17</v>
      </c>
      <c r="R7" s="3">
        <f t="shared" si="0"/>
        <v>13.333333333333334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41</v>
      </c>
      <c r="G8">
        <v>22</v>
      </c>
      <c r="H8">
        <v>27</v>
      </c>
      <c r="I8">
        <v>21</v>
      </c>
      <c r="J8">
        <v>23</v>
      </c>
      <c r="K8">
        <v>30</v>
      </c>
      <c r="L8">
        <v>38</v>
      </c>
      <c r="M8">
        <v>43</v>
      </c>
      <c r="N8">
        <v>45</v>
      </c>
      <c r="O8">
        <v>42</v>
      </c>
      <c r="P8" t="s">
        <v>17</v>
      </c>
      <c r="Q8">
        <v>44</v>
      </c>
      <c r="R8" s="3">
        <f t="shared" si="0"/>
        <v>34.18181818181818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44</v>
      </c>
      <c r="G9">
        <v>35</v>
      </c>
      <c r="H9">
        <v>12</v>
      </c>
      <c r="I9">
        <v>18</v>
      </c>
      <c r="J9">
        <v>22</v>
      </c>
      <c r="K9">
        <v>24</v>
      </c>
      <c r="L9">
        <v>33</v>
      </c>
      <c r="M9">
        <v>40</v>
      </c>
      <c r="N9" t="s">
        <v>17</v>
      </c>
      <c r="O9">
        <v>47</v>
      </c>
      <c r="P9">
        <v>50</v>
      </c>
      <c r="Q9">
        <v>48</v>
      </c>
      <c r="R9" s="3">
        <f t="shared" si="0"/>
        <v>33.909090909090907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34</v>
      </c>
      <c r="G10" t="s">
        <v>17</v>
      </c>
      <c r="H10">
        <v>33</v>
      </c>
      <c r="I10">
        <v>16</v>
      </c>
      <c r="J10">
        <v>24</v>
      </c>
      <c r="K10">
        <v>24</v>
      </c>
      <c r="L10">
        <v>34</v>
      </c>
      <c r="M10">
        <v>44</v>
      </c>
      <c r="N10">
        <v>47</v>
      </c>
      <c r="O10">
        <v>39</v>
      </c>
      <c r="P10">
        <v>54</v>
      </c>
      <c r="Q10">
        <v>41</v>
      </c>
      <c r="R10" s="3">
        <f t="shared" si="0"/>
        <v>35.454545454545453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25</v>
      </c>
      <c r="G11">
        <v>12</v>
      </c>
      <c r="H11">
        <v>28</v>
      </c>
      <c r="I11">
        <v>13</v>
      </c>
      <c r="J11" t="s">
        <v>17</v>
      </c>
      <c r="K11">
        <v>25</v>
      </c>
      <c r="L11">
        <v>24</v>
      </c>
      <c r="M11">
        <v>32</v>
      </c>
      <c r="N11">
        <v>45</v>
      </c>
      <c r="O11">
        <v>38</v>
      </c>
      <c r="P11">
        <v>41</v>
      </c>
      <c r="Q11">
        <v>30</v>
      </c>
      <c r="R11" s="3">
        <f t="shared" si="0"/>
        <v>28.454545454545453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26</v>
      </c>
      <c r="G12">
        <v>14</v>
      </c>
      <c r="H12">
        <v>15</v>
      </c>
      <c r="I12">
        <v>10</v>
      </c>
      <c r="J12" t="s">
        <v>17</v>
      </c>
      <c r="K12">
        <v>12</v>
      </c>
      <c r="L12">
        <v>5</v>
      </c>
      <c r="M12">
        <v>20</v>
      </c>
      <c r="N12">
        <v>25</v>
      </c>
      <c r="O12">
        <v>30</v>
      </c>
      <c r="P12">
        <v>30</v>
      </c>
      <c r="Q12">
        <v>17</v>
      </c>
      <c r="R12" s="3">
        <f t="shared" si="0"/>
        <v>18.545454545454547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45</v>
      </c>
      <c r="G13">
        <v>20</v>
      </c>
      <c r="H13">
        <v>31</v>
      </c>
      <c r="I13">
        <v>13</v>
      </c>
      <c r="J13">
        <v>20</v>
      </c>
      <c r="K13">
        <v>25</v>
      </c>
      <c r="L13">
        <v>33</v>
      </c>
      <c r="M13">
        <v>39</v>
      </c>
      <c r="N13">
        <v>38</v>
      </c>
      <c r="O13">
        <v>38</v>
      </c>
      <c r="P13">
        <v>50</v>
      </c>
      <c r="Q13" t="s">
        <v>17</v>
      </c>
      <c r="R13" s="3">
        <f t="shared" si="0"/>
        <v>32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55</v>
      </c>
      <c r="G14">
        <v>34</v>
      </c>
      <c r="H14">
        <v>46</v>
      </c>
      <c r="I14">
        <v>33</v>
      </c>
      <c r="J14">
        <v>26</v>
      </c>
      <c r="K14">
        <v>48</v>
      </c>
      <c r="L14">
        <v>44</v>
      </c>
      <c r="M14">
        <v>50</v>
      </c>
      <c r="N14">
        <v>61</v>
      </c>
      <c r="O14">
        <v>50</v>
      </c>
      <c r="P14">
        <v>70</v>
      </c>
      <c r="Q14">
        <v>63</v>
      </c>
      <c r="R14" s="3">
        <f t="shared" si="0"/>
        <v>48.333333333333336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41</v>
      </c>
      <c r="G15">
        <v>13</v>
      </c>
      <c r="H15">
        <v>13</v>
      </c>
      <c r="I15">
        <v>17</v>
      </c>
      <c r="J15">
        <v>26</v>
      </c>
      <c r="K15">
        <v>17</v>
      </c>
      <c r="L15">
        <v>24</v>
      </c>
      <c r="M15">
        <v>33</v>
      </c>
      <c r="N15">
        <v>40</v>
      </c>
      <c r="O15">
        <v>46</v>
      </c>
      <c r="P15">
        <v>50</v>
      </c>
      <c r="Q15">
        <v>46</v>
      </c>
      <c r="R15" s="3">
        <f t="shared" si="0"/>
        <v>30.5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38</v>
      </c>
      <c r="G16">
        <v>32</v>
      </c>
      <c r="H16">
        <v>24</v>
      </c>
      <c r="I16">
        <v>21</v>
      </c>
      <c r="J16">
        <v>24</v>
      </c>
      <c r="K16">
        <v>30</v>
      </c>
      <c r="L16">
        <v>38</v>
      </c>
      <c r="M16">
        <v>27</v>
      </c>
      <c r="N16">
        <v>40</v>
      </c>
      <c r="O16">
        <v>50</v>
      </c>
      <c r="P16">
        <v>49</v>
      </c>
      <c r="Q16">
        <v>33</v>
      </c>
      <c r="R16" s="3">
        <f t="shared" si="0"/>
        <v>33.833333333333336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21</v>
      </c>
      <c r="G17">
        <v>9</v>
      </c>
      <c r="H17">
        <v>13</v>
      </c>
      <c r="I17">
        <v>6</v>
      </c>
      <c r="J17">
        <v>7</v>
      </c>
      <c r="K17">
        <v>7</v>
      </c>
      <c r="L17">
        <v>8</v>
      </c>
      <c r="M17">
        <v>14</v>
      </c>
      <c r="N17">
        <v>16</v>
      </c>
      <c r="O17">
        <v>21</v>
      </c>
      <c r="P17" t="s">
        <v>17</v>
      </c>
      <c r="Q17" t="s">
        <v>17</v>
      </c>
      <c r="R17" s="3">
        <f t="shared" si="0"/>
        <v>12.2</v>
      </c>
      <c r="S17" t="s">
        <v>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151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42</v>
      </c>
      <c r="G3" t="s">
        <v>17</v>
      </c>
      <c r="H3">
        <v>53</v>
      </c>
      <c r="I3">
        <v>21</v>
      </c>
      <c r="J3">
        <v>46</v>
      </c>
      <c r="K3">
        <v>47</v>
      </c>
      <c r="L3">
        <v>46</v>
      </c>
      <c r="M3">
        <v>29</v>
      </c>
      <c r="N3">
        <v>36</v>
      </c>
      <c r="O3">
        <v>42</v>
      </c>
      <c r="P3">
        <v>44</v>
      </c>
      <c r="Q3">
        <v>34</v>
      </c>
      <c r="R3" s="3">
        <f t="shared" ref="R3:R17" si="0">AVERAGE(F3:Q3)</f>
        <v>40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13</v>
      </c>
      <c r="G4">
        <v>29</v>
      </c>
      <c r="H4">
        <v>15</v>
      </c>
      <c r="I4" t="s">
        <v>17</v>
      </c>
      <c r="J4">
        <v>13</v>
      </c>
      <c r="K4">
        <v>11</v>
      </c>
      <c r="L4">
        <v>10</v>
      </c>
      <c r="M4">
        <v>4</v>
      </c>
      <c r="N4" t="s">
        <v>17</v>
      </c>
      <c r="O4">
        <v>15</v>
      </c>
      <c r="P4">
        <v>19</v>
      </c>
      <c r="Q4">
        <v>27</v>
      </c>
      <c r="R4" s="3">
        <f t="shared" si="0"/>
        <v>15.6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12</v>
      </c>
      <c r="G5">
        <v>19</v>
      </c>
      <c r="H5">
        <v>18</v>
      </c>
      <c r="I5">
        <v>7</v>
      </c>
      <c r="J5">
        <v>10</v>
      </c>
      <c r="K5">
        <v>13</v>
      </c>
      <c r="L5">
        <v>11</v>
      </c>
      <c r="M5">
        <v>9</v>
      </c>
      <c r="N5">
        <v>11</v>
      </c>
      <c r="O5">
        <v>12</v>
      </c>
      <c r="P5">
        <v>15</v>
      </c>
      <c r="Q5">
        <v>21</v>
      </c>
      <c r="R5" s="3">
        <f t="shared" si="0"/>
        <v>13.166666666666666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23</v>
      </c>
      <c r="G6">
        <v>38</v>
      </c>
      <c r="H6">
        <v>24</v>
      </c>
      <c r="I6">
        <v>11</v>
      </c>
      <c r="J6">
        <v>13</v>
      </c>
      <c r="K6">
        <v>15</v>
      </c>
      <c r="L6">
        <v>15</v>
      </c>
      <c r="M6">
        <v>15</v>
      </c>
      <c r="N6">
        <v>13</v>
      </c>
      <c r="O6">
        <v>15</v>
      </c>
      <c r="P6">
        <v>23</v>
      </c>
      <c r="Q6">
        <v>27</v>
      </c>
      <c r="R6" s="3">
        <f t="shared" si="0"/>
        <v>19.333333333333332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13</v>
      </c>
      <c r="G7">
        <v>19</v>
      </c>
      <c r="H7">
        <v>18</v>
      </c>
      <c r="I7">
        <v>4</v>
      </c>
      <c r="J7">
        <v>11</v>
      </c>
      <c r="K7">
        <v>9</v>
      </c>
      <c r="L7">
        <v>6</v>
      </c>
      <c r="M7">
        <v>8</v>
      </c>
      <c r="N7">
        <v>10</v>
      </c>
      <c r="O7">
        <v>13</v>
      </c>
      <c r="P7">
        <v>13</v>
      </c>
      <c r="Q7">
        <v>10</v>
      </c>
      <c r="R7" s="3">
        <f t="shared" si="0"/>
        <v>11.166666666666666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31</v>
      </c>
      <c r="G8">
        <v>50</v>
      </c>
      <c r="H8">
        <v>37</v>
      </c>
      <c r="I8">
        <v>14</v>
      </c>
      <c r="J8">
        <v>39</v>
      </c>
      <c r="K8">
        <v>37</v>
      </c>
      <c r="L8">
        <v>30</v>
      </c>
      <c r="M8">
        <v>35</v>
      </c>
      <c r="N8">
        <v>53</v>
      </c>
      <c r="O8">
        <v>31</v>
      </c>
      <c r="P8">
        <v>30</v>
      </c>
      <c r="Q8">
        <v>45</v>
      </c>
      <c r="R8" s="3">
        <f t="shared" si="0"/>
        <v>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 t="s">
        <v>17</v>
      </c>
      <c r="G9">
        <v>47</v>
      </c>
      <c r="H9">
        <v>38</v>
      </c>
      <c r="I9">
        <v>9</v>
      </c>
      <c r="J9">
        <v>37</v>
      </c>
      <c r="K9">
        <v>35</v>
      </c>
      <c r="L9" t="s">
        <v>17</v>
      </c>
      <c r="M9">
        <v>28</v>
      </c>
      <c r="N9" t="s">
        <v>17</v>
      </c>
      <c r="O9">
        <v>34</v>
      </c>
      <c r="P9">
        <v>35</v>
      </c>
      <c r="Q9">
        <v>34</v>
      </c>
      <c r="R9" s="3">
        <f t="shared" si="0"/>
        <v>33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24</v>
      </c>
      <c r="G10">
        <v>42</v>
      </c>
      <c r="H10">
        <v>37</v>
      </c>
      <c r="I10">
        <v>19</v>
      </c>
      <c r="J10">
        <v>40</v>
      </c>
      <c r="K10">
        <v>29</v>
      </c>
      <c r="L10">
        <v>32</v>
      </c>
      <c r="M10">
        <v>32</v>
      </c>
      <c r="N10">
        <v>29</v>
      </c>
      <c r="O10">
        <v>37</v>
      </c>
      <c r="P10">
        <v>27</v>
      </c>
      <c r="Q10">
        <v>24</v>
      </c>
      <c r="R10" s="3">
        <f t="shared" si="0"/>
        <v>31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26</v>
      </c>
      <c r="G11">
        <v>35</v>
      </c>
      <c r="H11">
        <v>35</v>
      </c>
      <c r="I11">
        <v>16</v>
      </c>
      <c r="J11">
        <v>29</v>
      </c>
      <c r="K11">
        <v>27</v>
      </c>
      <c r="L11">
        <v>21</v>
      </c>
      <c r="M11">
        <v>27</v>
      </c>
      <c r="N11">
        <v>30</v>
      </c>
      <c r="O11">
        <v>25</v>
      </c>
      <c r="P11">
        <v>24</v>
      </c>
      <c r="Q11">
        <v>28</v>
      </c>
      <c r="R11" s="3">
        <f t="shared" si="0"/>
        <v>26.916666666666668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16</v>
      </c>
      <c r="G12">
        <v>28</v>
      </c>
      <c r="H12">
        <v>22</v>
      </c>
      <c r="I12">
        <v>8</v>
      </c>
      <c r="J12">
        <v>13</v>
      </c>
      <c r="K12">
        <v>13</v>
      </c>
      <c r="L12" t="s">
        <v>17</v>
      </c>
      <c r="M12">
        <v>15</v>
      </c>
      <c r="N12">
        <v>15</v>
      </c>
      <c r="O12">
        <v>15</v>
      </c>
      <c r="P12">
        <v>15</v>
      </c>
      <c r="Q12">
        <v>24</v>
      </c>
      <c r="R12" s="3">
        <f t="shared" si="0"/>
        <v>16.727272727272727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22</v>
      </c>
      <c r="G13">
        <v>52</v>
      </c>
      <c r="H13">
        <v>39</v>
      </c>
      <c r="I13">
        <v>18</v>
      </c>
      <c r="J13" t="s">
        <v>17</v>
      </c>
      <c r="K13" t="s">
        <v>17</v>
      </c>
      <c r="L13" t="s">
        <v>17</v>
      </c>
      <c r="M13">
        <v>34</v>
      </c>
      <c r="N13">
        <v>30</v>
      </c>
      <c r="O13">
        <v>29</v>
      </c>
      <c r="P13" t="s">
        <v>17</v>
      </c>
      <c r="Q13" t="s">
        <v>17</v>
      </c>
      <c r="R13" s="3">
        <f t="shared" si="0"/>
        <v>32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32</v>
      </c>
      <c r="G14">
        <v>62</v>
      </c>
      <c r="H14">
        <v>54</v>
      </c>
      <c r="I14">
        <v>11</v>
      </c>
      <c r="J14">
        <v>51</v>
      </c>
      <c r="K14">
        <v>41</v>
      </c>
      <c r="L14">
        <v>36</v>
      </c>
      <c r="M14">
        <v>42</v>
      </c>
      <c r="N14">
        <v>38</v>
      </c>
      <c r="O14">
        <v>40</v>
      </c>
      <c r="P14">
        <v>39</v>
      </c>
      <c r="Q14">
        <v>56</v>
      </c>
      <c r="R14" s="3">
        <f t="shared" si="0"/>
        <v>41.833333333333336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 t="s">
        <v>17</v>
      </c>
      <c r="G15">
        <v>48</v>
      </c>
      <c r="H15">
        <v>37</v>
      </c>
      <c r="I15">
        <v>15</v>
      </c>
      <c r="J15">
        <v>36</v>
      </c>
      <c r="K15">
        <v>34</v>
      </c>
      <c r="L15" t="s">
        <v>17</v>
      </c>
      <c r="M15" t="s">
        <v>17</v>
      </c>
      <c r="N15" t="s">
        <v>17</v>
      </c>
      <c r="O15">
        <v>33</v>
      </c>
      <c r="P15">
        <v>31</v>
      </c>
      <c r="Q15">
        <v>19</v>
      </c>
      <c r="R15" s="3">
        <f t="shared" si="0"/>
        <v>31.625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26</v>
      </c>
      <c r="G16">
        <v>52</v>
      </c>
      <c r="H16">
        <v>43</v>
      </c>
      <c r="I16">
        <v>16</v>
      </c>
      <c r="J16">
        <v>37</v>
      </c>
      <c r="K16">
        <v>29</v>
      </c>
      <c r="L16">
        <v>25</v>
      </c>
      <c r="M16">
        <v>41</v>
      </c>
      <c r="N16">
        <v>38</v>
      </c>
      <c r="O16">
        <v>32</v>
      </c>
      <c r="P16">
        <v>31</v>
      </c>
      <c r="Q16">
        <v>37</v>
      </c>
      <c r="R16" s="3">
        <f t="shared" si="0"/>
        <v>33.916666666666664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10</v>
      </c>
      <c r="G17">
        <v>23</v>
      </c>
      <c r="H17">
        <v>19</v>
      </c>
      <c r="I17">
        <v>7</v>
      </c>
      <c r="J17">
        <v>16</v>
      </c>
      <c r="K17">
        <v>9</v>
      </c>
      <c r="L17">
        <v>11</v>
      </c>
      <c r="M17">
        <v>14</v>
      </c>
      <c r="N17">
        <v>11</v>
      </c>
      <c r="O17">
        <v>13</v>
      </c>
      <c r="P17">
        <v>0</v>
      </c>
      <c r="Q17">
        <v>22</v>
      </c>
      <c r="R17" s="3">
        <f t="shared" si="0"/>
        <v>12.916666666666666</v>
      </c>
      <c r="S17" t="s">
        <v>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152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27</v>
      </c>
      <c r="G3">
        <v>48</v>
      </c>
      <c r="H3">
        <v>32</v>
      </c>
      <c r="I3">
        <v>15</v>
      </c>
      <c r="J3">
        <v>31</v>
      </c>
      <c r="K3">
        <v>42</v>
      </c>
      <c r="L3">
        <v>44</v>
      </c>
      <c r="M3">
        <v>42</v>
      </c>
      <c r="N3">
        <v>41</v>
      </c>
      <c r="O3">
        <v>40</v>
      </c>
      <c r="P3">
        <v>48</v>
      </c>
      <c r="Q3">
        <v>40</v>
      </c>
      <c r="R3" s="3">
        <f t="shared" ref="R3:R17" si="0">AVERAGE(F3:Q3)</f>
        <v>37.5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21</v>
      </c>
      <c r="G4">
        <v>11</v>
      </c>
      <c r="H4">
        <v>15</v>
      </c>
      <c r="I4">
        <v>6</v>
      </c>
      <c r="J4">
        <v>8</v>
      </c>
      <c r="K4">
        <v>8</v>
      </c>
      <c r="L4">
        <v>11</v>
      </c>
      <c r="M4">
        <v>8</v>
      </c>
      <c r="N4">
        <v>13</v>
      </c>
      <c r="O4">
        <v>23</v>
      </c>
      <c r="P4">
        <v>19</v>
      </c>
      <c r="Q4">
        <v>23</v>
      </c>
      <c r="R4" s="3">
        <f t="shared" si="0"/>
        <v>13.833333333333334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22</v>
      </c>
      <c r="G5">
        <v>15</v>
      </c>
      <c r="H5">
        <v>13</v>
      </c>
      <c r="I5">
        <v>3</v>
      </c>
      <c r="J5">
        <v>6</v>
      </c>
      <c r="K5">
        <v>8</v>
      </c>
      <c r="L5">
        <v>12</v>
      </c>
      <c r="M5">
        <v>9</v>
      </c>
      <c r="N5">
        <v>8</v>
      </c>
      <c r="O5">
        <v>18</v>
      </c>
      <c r="P5">
        <v>18</v>
      </c>
      <c r="Q5">
        <v>22</v>
      </c>
      <c r="R5" s="3">
        <f t="shared" si="0"/>
        <v>12.833333333333334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27</v>
      </c>
      <c r="G6">
        <v>19</v>
      </c>
      <c r="H6">
        <v>19</v>
      </c>
      <c r="I6">
        <v>8</v>
      </c>
      <c r="J6">
        <v>10</v>
      </c>
      <c r="K6">
        <v>11</v>
      </c>
      <c r="L6">
        <v>17</v>
      </c>
      <c r="M6">
        <v>11</v>
      </c>
      <c r="N6">
        <v>16</v>
      </c>
      <c r="O6" t="s">
        <v>17</v>
      </c>
      <c r="P6">
        <v>25</v>
      </c>
      <c r="Q6">
        <v>29</v>
      </c>
      <c r="R6" s="3">
        <f t="shared" si="0"/>
        <v>17.454545454545453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17</v>
      </c>
      <c r="G7">
        <v>10</v>
      </c>
      <c r="H7">
        <v>15</v>
      </c>
      <c r="I7" t="s">
        <v>17</v>
      </c>
      <c r="J7">
        <v>8</v>
      </c>
      <c r="K7">
        <v>8</v>
      </c>
      <c r="L7">
        <v>11</v>
      </c>
      <c r="M7" t="s">
        <v>17</v>
      </c>
      <c r="N7">
        <v>7</v>
      </c>
      <c r="O7">
        <v>23</v>
      </c>
      <c r="P7">
        <v>8</v>
      </c>
      <c r="Q7">
        <v>19</v>
      </c>
      <c r="R7" s="3">
        <f t="shared" si="0"/>
        <v>12.6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37</v>
      </c>
      <c r="G8">
        <v>40</v>
      </c>
      <c r="H8">
        <v>30</v>
      </c>
      <c r="I8">
        <v>11</v>
      </c>
      <c r="J8" t="s">
        <v>17</v>
      </c>
      <c r="K8">
        <v>30</v>
      </c>
      <c r="L8">
        <v>46</v>
      </c>
      <c r="M8">
        <v>35</v>
      </c>
      <c r="N8">
        <v>33</v>
      </c>
      <c r="O8">
        <v>35</v>
      </c>
      <c r="P8">
        <v>36</v>
      </c>
      <c r="Q8">
        <v>39</v>
      </c>
      <c r="R8" s="3">
        <f t="shared" si="0"/>
        <v>33.81818181818182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43</v>
      </c>
      <c r="G9">
        <v>34</v>
      </c>
      <c r="H9">
        <v>27</v>
      </c>
      <c r="I9">
        <v>7</v>
      </c>
      <c r="J9">
        <v>26</v>
      </c>
      <c r="K9" t="s">
        <v>17</v>
      </c>
      <c r="L9">
        <v>28</v>
      </c>
      <c r="M9">
        <v>17</v>
      </c>
      <c r="N9">
        <v>30</v>
      </c>
      <c r="O9">
        <v>33</v>
      </c>
      <c r="P9">
        <v>35</v>
      </c>
      <c r="Q9">
        <v>39</v>
      </c>
      <c r="R9" s="3">
        <f t="shared" si="0"/>
        <v>29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36</v>
      </c>
      <c r="G10">
        <v>30</v>
      </c>
      <c r="H10">
        <v>29</v>
      </c>
      <c r="I10">
        <v>10</v>
      </c>
      <c r="J10">
        <v>30</v>
      </c>
      <c r="K10">
        <v>28</v>
      </c>
      <c r="L10">
        <v>30</v>
      </c>
      <c r="M10">
        <v>29</v>
      </c>
      <c r="N10">
        <v>25</v>
      </c>
      <c r="O10">
        <v>30</v>
      </c>
      <c r="P10" t="s">
        <v>17</v>
      </c>
      <c r="Q10">
        <v>32</v>
      </c>
      <c r="R10" s="3">
        <f t="shared" si="0"/>
        <v>28.09090909090909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34</v>
      </c>
      <c r="G11">
        <v>25</v>
      </c>
      <c r="H11">
        <v>27</v>
      </c>
      <c r="I11" t="s">
        <v>17</v>
      </c>
      <c r="J11">
        <v>19</v>
      </c>
      <c r="K11">
        <v>27</v>
      </c>
      <c r="L11">
        <v>23</v>
      </c>
      <c r="M11">
        <v>28</v>
      </c>
      <c r="N11">
        <v>34</v>
      </c>
      <c r="O11">
        <v>26</v>
      </c>
      <c r="P11">
        <v>23</v>
      </c>
      <c r="Q11" t="s">
        <v>17</v>
      </c>
      <c r="R11" s="3">
        <f t="shared" si="0"/>
        <v>26.6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26</v>
      </c>
      <c r="G12">
        <v>22</v>
      </c>
      <c r="H12">
        <v>12</v>
      </c>
      <c r="I12">
        <v>6</v>
      </c>
      <c r="J12" t="s">
        <v>17</v>
      </c>
      <c r="K12">
        <v>13</v>
      </c>
      <c r="L12">
        <v>13</v>
      </c>
      <c r="M12">
        <v>11</v>
      </c>
      <c r="N12">
        <v>18</v>
      </c>
      <c r="O12" t="s">
        <v>17</v>
      </c>
      <c r="P12">
        <v>11</v>
      </c>
      <c r="Q12">
        <v>24</v>
      </c>
      <c r="R12" s="3">
        <f t="shared" si="0"/>
        <v>15.6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34</v>
      </c>
      <c r="G13">
        <v>23</v>
      </c>
      <c r="H13">
        <v>27</v>
      </c>
      <c r="I13">
        <v>10</v>
      </c>
      <c r="J13" t="s">
        <v>17</v>
      </c>
      <c r="K13">
        <v>29</v>
      </c>
      <c r="L13">
        <v>32</v>
      </c>
      <c r="M13">
        <v>29</v>
      </c>
      <c r="N13">
        <v>34</v>
      </c>
      <c r="O13">
        <v>28</v>
      </c>
      <c r="P13">
        <v>19</v>
      </c>
      <c r="Q13">
        <v>37</v>
      </c>
      <c r="R13" s="3">
        <f t="shared" si="0"/>
        <v>27.454545454545453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37</v>
      </c>
      <c r="G14">
        <v>51</v>
      </c>
      <c r="H14">
        <v>43</v>
      </c>
      <c r="I14">
        <v>15</v>
      </c>
      <c r="J14">
        <v>34</v>
      </c>
      <c r="K14">
        <v>43</v>
      </c>
      <c r="L14">
        <v>46</v>
      </c>
      <c r="M14">
        <v>42</v>
      </c>
      <c r="N14">
        <v>33</v>
      </c>
      <c r="O14">
        <v>40</v>
      </c>
      <c r="P14">
        <v>41</v>
      </c>
      <c r="Q14">
        <v>49</v>
      </c>
      <c r="R14" s="3">
        <f t="shared" si="0"/>
        <v>39.5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 t="s">
        <v>17</v>
      </c>
      <c r="G15">
        <v>38</v>
      </c>
      <c r="H15">
        <v>30</v>
      </c>
      <c r="I15" t="s">
        <v>17</v>
      </c>
      <c r="J15" t="s">
        <v>17</v>
      </c>
      <c r="K15">
        <v>46</v>
      </c>
      <c r="L15">
        <v>42</v>
      </c>
      <c r="M15" t="s">
        <v>17</v>
      </c>
      <c r="N15" t="s">
        <v>17</v>
      </c>
      <c r="O15" t="s">
        <v>17</v>
      </c>
      <c r="P15" t="s">
        <v>17</v>
      </c>
      <c r="Q15">
        <v>32</v>
      </c>
      <c r="R15" s="3">
        <f t="shared" si="0"/>
        <v>37.6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39</v>
      </c>
      <c r="G16">
        <v>35</v>
      </c>
      <c r="H16">
        <v>36</v>
      </c>
      <c r="I16">
        <v>9</v>
      </c>
      <c r="J16">
        <v>31</v>
      </c>
      <c r="K16">
        <v>25</v>
      </c>
      <c r="L16">
        <v>33</v>
      </c>
      <c r="M16" t="s">
        <v>17</v>
      </c>
      <c r="N16">
        <v>34</v>
      </c>
      <c r="O16">
        <v>39</v>
      </c>
      <c r="P16">
        <v>20</v>
      </c>
      <c r="Q16">
        <v>37</v>
      </c>
      <c r="R16" s="3">
        <f t="shared" si="0"/>
        <v>30.727272727272727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22</v>
      </c>
      <c r="G17">
        <v>14</v>
      </c>
      <c r="H17">
        <v>12</v>
      </c>
      <c r="I17">
        <v>8</v>
      </c>
      <c r="J17">
        <v>9</v>
      </c>
      <c r="K17">
        <v>10</v>
      </c>
      <c r="L17">
        <v>14</v>
      </c>
      <c r="M17">
        <v>10</v>
      </c>
      <c r="N17">
        <v>12</v>
      </c>
      <c r="O17">
        <v>16</v>
      </c>
      <c r="P17">
        <v>10</v>
      </c>
      <c r="Q17">
        <v>17</v>
      </c>
      <c r="R17" s="3">
        <f t="shared" si="0"/>
        <v>12.833333333333334</v>
      </c>
      <c r="S17" t="s">
        <v>17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153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36</v>
      </c>
      <c r="G3">
        <v>40</v>
      </c>
      <c r="H3">
        <v>29</v>
      </c>
      <c r="I3">
        <v>29</v>
      </c>
      <c r="J3">
        <v>25</v>
      </c>
      <c r="K3">
        <v>46</v>
      </c>
      <c r="L3" t="s">
        <v>17</v>
      </c>
      <c r="M3">
        <v>55</v>
      </c>
      <c r="N3">
        <v>55</v>
      </c>
      <c r="O3">
        <v>61</v>
      </c>
      <c r="P3">
        <v>52</v>
      </c>
      <c r="Q3">
        <v>36</v>
      </c>
      <c r="R3" s="3">
        <f t="shared" ref="R3:R17" si="0">AVERAGE(F3:Q3)</f>
        <v>42.18181818181818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34</v>
      </c>
      <c r="G4">
        <v>19</v>
      </c>
      <c r="H4">
        <v>17</v>
      </c>
      <c r="I4">
        <v>10</v>
      </c>
      <c r="J4" t="s">
        <v>17</v>
      </c>
      <c r="K4" t="s">
        <v>17</v>
      </c>
      <c r="L4">
        <v>11</v>
      </c>
      <c r="M4">
        <v>17</v>
      </c>
      <c r="N4">
        <v>13</v>
      </c>
      <c r="O4">
        <v>21</v>
      </c>
      <c r="P4">
        <v>29</v>
      </c>
      <c r="Q4">
        <v>22</v>
      </c>
      <c r="R4" s="3">
        <f t="shared" si="0"/>
        <v>19.3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18</v>
      </c>
      <c r="G5">
        <v>14</v>
      </c>
      <c r="H5">
        <v>13</v>
      </c>
      <c r="I5">
        <v>7</v>
      </c>
      <c r="J5">
        <v>5</v>
      </c>
      <c r="K5">
        <v>8</v>
      </c>
      <c r="L5">
        <v>11</v>
      </c>
      <c r="M5">
        <v>17</v>
      </c>
      <c r="N5">
        <v>15</v>
      </c>
      <c r="O5">
        <v>15</v>
      </c>
      <c r="P5">
        <v>26</v>
      </c>
      <c r="Q5">
        <v>18</v>
      </c>
      <c r="R5" s="3">
        <f t="shared" si="0"/>
        <v>13.916666666666666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25</v>
      </c>
      <c r="G6">
        <v>13</v>
      </c>
      <c r="H6">
        <v>23</v>
      </c>
      <c r="I6">
        <v>14</v>
      </c>
      <c r="J6" t="s">
        <v>17</v>
      </c>
      <c r="K6">
        <v>11</v>
      </c>
      <c r="L6">
        <v>17</v>
      </c>
      <c r="M6" t="s">
        <v>17</v>
      </c>
      <c r="N6">
        <v>19</v>
      </c>
      <c r="O6">
        <v>27</v>
      </c>
      <c r="P6">
        <v>36</v>
      </c>
      <c r="Q6">
        <v>25</v>
      </c>
      <c r="R6" s="3">
        <f t="shared" si="0"/>
        <v>21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21</v>
      </c>
      <c r="G7">
        <v>17</v>
      </c>
      <c r="H7">
        <v>21</v>
      </c>
      <c r="I7">
        <v>7</v>
      </c>
      <c r="J7" t="s">
        <v>17</v>
      </c>
      <c r="K7" t="s">
        <v>17</v>
      </c>
      <c r="L7">
        <v>10</v>
      </c>
      <c r="M7">
        <v>13</v>
      </c>
      <c r="N7">
        <v>17</v>
      </c>
      <c r="O7">
        <v>15</v>
      </c>
      <c r="P7">
        <v>15</v>
      </c>
      <c r="Q7">
        <v>22</v>
      </c>
      <c r="R7" s="3">
        <f t="shared" si="0"/>
        <v>15.8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31</v>
      </c>
      <c r="G8">
        <v>32</v>
      </c>
      <c r="H8">
        <v>25</v>
      </c>
      <c r="I8">
        <v>16</v>
      </c>
      <c r="J8">
        <v>19</v>
      </c>
      <c r="K8">
        <v>41</v>
      </c>
      <c r="L8">
        <v>37</v>
      </c>
      <c r="M8">
        <v>47</v>
      </c>
      <c r="N8">
        <v>32</v>
      </c>
      <c r="O8">
        <v>39</v>
      </c>
      <c r="P8">
        <v>36</v>
      </c>
      <c r="Q8">
        <v>30</v>
      </c>
      <c r="R8" s="3">
        <f t="shared" si="0"/>
        <v>32.083333333333336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 t="s">
        <v>17</v>
      </c>
      <c r="G9">
        <v>26</v>
      </c>
      <c r="H9">
        <v>32</v>
      </c>
      <c r="I9">
        <v>21</v>
      </c>
      <c r="J9">
        <v>17</v>
      </c>
      <c r="K9">
        <v>38</v>
      </c>
      <c r="L9">
        <v>38</v>
      </c>
      <c r="M9">
        <v>41</v>
      </c>
      <c r="N9">
        <v>49</v>
      </c>
      <c r="O9">
        <v>46</v>
      </c>
      <c r="P9" t="s">
        <v>17</v>
      </c>
      <c r="Q9">
        <v>33</v>
      </c>
      <c r="R9" s="3">
        <f t="shared" si="0"/>
        <v>34.1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>
        <v>33</v>
      </c>
      <c r="G10">
        <v>30</v>
      </c>
      <c r="H10">
        <v>22</v>
      </c>
      <c r="I10">
        <v>24</v>
      </c>
      <c r="J10">
        <v>22</v>
      </c>
      <c r="K10">
        <v>28</v>
      </c>
      <c r="L10">
        <v>47</v>
      </c>
      <c r="M10">
        <v>42</v>
      </c>
      <c r="N10">
        <v>38</v>
      </c>
      <c r="O10" t="s">
        <v>17</v>
      </c>
      <c r="P10">
        <v>36</v>
      </c>
      <c r="Q10">
        <v>36</v>
      </c>
      <c r="R10" s="3">
        <f t="shared" si="0"/>
        <v>32.545454545454547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>
        <v>38</v>
      </c>
      <c r="G11">
        <v>22</v>
      </c>
      <c r="H11">
        <v>23</v>
      </c>
      <c r="I11">
        <v>21</v>
      </c>
      <c r="J11" t="s">
        <v>17</v>
      </c>
      <c r="K11">
        <v>35</v>
      </c>
      <c r="L11" t="s">
        <v>17</v>
      </c>
      <c r="M11">
        <v>35</v>
      </c>
      <c r="N11" t="s">
        <v>17</v>
      </c>
      <c r="O11">
        <v>28</v>
      </c>
      <c r="P11">
        <v>31</v>
      </c>
      <c r="Q11">
        <v>30</v>
      </c>
      <c r="R11" s="3">
        <f t="shared" si="0"/>
        <v>29.222222222222221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>
        <v>22</v>
      </c>
      <c r="G12">
        <v>2</v>
      </c>
      <c r="H12">
        <v>15</v>
      </c>
      <c r="I12">
        <v>11</v>
      </c>
      <c r="J12">
        <v>9</v>
      </c>
      <c r="K12">
        <v>14</v>
      </c>
      <c r="L12" t="s">
        <v>17</v>
      </c>
      <c r="M12">
        <v>17</v>
      </c>
      <c r="N12">
        <v>12</v>
      </c>
      <c r="O12">
        <v>23</v>
      </c>
      <c r="P12">
        <v>25</v>
      </c>
      <c r="Q12">
        <v>22</v>
      </c>
      <c r="R12" s="3">
        <f t="shared" si="0"/>
        <v>15.636363636363637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>
        <v>38</v>
      </c>
      <c r="G13">
        <v>40</v>
      </c>
      <c r="H13">
        <v>26</v>
      </c>
      <c r="I13">
        <v>16</v>
      </c>
      <c r="J13">
        <v>22</v>
      </c>
      <c r="K13">
        <v>29</v>
      </c>
      <c r="L13" t="s">
        <v>17</v>
      </c>
      <c r="M13" t="s">
        <v>17</v>
      </c>
      <c r="N13">
        <v>43</v>
      </c>
      <c r="O13" t="s">
        <v>17</v>
      </c>
      <c r="P13">
        <v>37</v>
      </c>
      <c r="Q13" t="s">
        <v>17</v>
      </c>
      <c r="R13" s="3">
        <f t="shared" si="0"/>
        <v>31.375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>
        <v>63</v>
      </c>
      <c r="G14">
        <v>29</v>
      </c>
      <c r="H14">
        <v>31</v>
      </c>
      <c r="I14">
        <v>37</v>
      </c>
      <c r="J14">
        <v>26</v>
      </c>
      <c r="K14">
        <v>58</v>
      </c>
      <c r="L14">
        <v>54</v>
      </c>
      <c r="M14">
        <v>58</v>
      </c>
      <c r="N14">
        <v>62</v>
      </c>
      <c r="O14">
        <v>56</v>
      </c>
      <c r="P14">
        <v>54</v>
      </c>
      <c r="Q14">
        <v>37</v>
      </c>
      <c r="R14" s="3">
        <f t="shared" si="0"/>
        <v>47.083333333333336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>
        <v>76</v>
      </c>
      <c r="G15">
        <v>37</v>
      </c>
      <c r="H15">
        <v>30</v>
      </c>
      <c r="I15">
        <v>37</v>
      </c>
      <c r="J15">
        <v>30</v>
      </c>
      <c r="K15" t="s">
        <v>17</v>
      </c>
      <c r="L15">
        <v>41</v>
      </c>
      <c r="M15">
        <v>52</v>
      </c>
      <c r="N15">
        <v>48</v>
      </c>
      <c r="O15" t="s">
        <v>17</v>
      </c>
      <c r="P15">
        <v>46</v>
      </c>
      <c r="Q15">
        <v>36</v>
      </c>
      <c r="R15" s="3">
        <f t="shared" si="0"/>
        <v>43.3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>
        <v>32</v>
      </c>
      <c r="G16">
        <v>29</v>
      </c>
      <c r="H16">
        <v>33</v>
      </c>
      <c r="I16">
        <v>24</v>
      </c>
      <c r="J16">
        <v>18</v>
      </c>
      <c r="K16">
        <v>28</v>
      </c>
      <c r="L16">
        <v>39</v>
      </c>
      <c r="M16">
        <v>43</v>
      </c>
      <c r="N16">
        <v>50</v>
      </c>
      <c r="O16">
        <v>34</v>
      </c>
      <c r="P16">
        <v>36</v>
      </c>
      <c r="Q16">
        <v>36</v>
      </c>
      <c r="R16" s="3">
        <f t="shared" si="0"/>
        <v>33.5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>
        <v>19</v>
      </c>
      <c r="G17">
        <v>16</v>
      </c>
      <c r="H17">
        <v>13</v>
      </c>
      <c r="I17">
        <v>16</v>
      </c>
      <c r="J17">
        <v>6</v>
      </c>
      <c r="K17">
        <v>12</v>
      </c>
      <c r="L17">
        <v>12</v>
      </c>
      <c r="M17">
        <v>14</v>
      </c>
      <c r="N17">
        <v>17</v>
      </c>
      <c r="O17">
        <v>15</v>
      </c>
      <c r="P17">
        <v>22</v>
      </c>
      <c r="Q17">
        <v>21</v>
      </c>
      <c r="R17" s="3">
        <f t="shared" si="0"/>
        <v>15.25</v>
      </c>
      <c r="S17" t="s">
        <v>17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154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43</v>
      </c>
      <c r="G3">
        <v>29</v>
      </c>
      <c r="H3">
        <v>42</v>
      </c>
      <c r="I3">
        <v>44</v>
      </c>
      <c r="J3">
        <v>38</v>
      </c>
      <c r="K3">
        <v>42</v>
      </c>
      <c r="L3">
        <v>53</v>
      </c>
      <c r="M3">
        <v>46</v>
      </c>
      <c r="N3">
        <v>46</v>
      </c>
      <c r="O3">
        <v>49</v>
      </c>
      <c r="P3" t="s">
        <v>17</v>
      </c>
      <c r="Q3">
        <v>36</v>
      </c>
      <c r="R3" s="3">
        <f t="shared" ref="R3:R17" si="0">AVERAGE(F3:Q3)</f>
        <v>42.545454545454547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17</v>
      </c>
      <c r="G4">
        <v>21</v>
      </c>
      <c r="H4">
        <v>13</v>
      </c>
      <c r="I4">
        <v>11</v>
      </c>
      <c r="J4" t="s">
        <v>17</v>
      </c>
      <c r="K4">
        <v>13</v>
      </c>
      <c r="L4">
        <v>11</v>
      </c>
      <c r="M4">
        <v>11</v>
      </c>
      <c r="N4">
        <v>17</v>
      </c>
      <c r="O4">
        <v>20</v>
      </c>
      <c r="P4">
        <v>25</v>
      </c>
      <c r="Q4">
        <v>21</v>
      </c>
      <c r="R4" s="3">
        <f t="shared" si="0"/>
        <v>16.363636363636363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17</v>
      </c>
      <c r="G5">
        <v>8</v>
      </c>
      <c r="H5">
        <v>13</v>
      </c>
      <c r="I5">
        <v>10</v>
      </c>
      <c r="J5">
        <v>4</v>
      </c>
      <c r="K5">
        <v>11</v>
      </c>
      <c r="L5">
        <v>8</v>
      </c>
      <c r="M5">
        <v>8</v>
      </c>
      <c r="N5">
        <v>14</v>
      </c>
      <c r="O5">
        <v>17</v>
      </c>
      <c r="P5">
        <v>25</v>
      </c>
      <c r="Q5">
        <v>18</v>
      </c>
      <c r="R5" s="3">
        <f t="shared" si="0"/>
        <v>12.75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>
        <v>23</v>
      </c>
      <c r="G6">
        <v>17</v>
      </c>
      <c r="H6">
        <v>17</v>
      </c>
      <c r="I6">
        <v>15</v>
      </c>
      <c r="J6" t="s">
        <v>17</v>
      </c>
      <c r="K6">
        <v>17</v>
      </c>
      <c r="L6">
        <v>19</v>
      </c>
      <c r="M6" t="s">
        <v>17</v>
      </c>
      <c r="N6" t="s">
        <v>17</v>
      </c>
      <c r="O6" t="s">
        <v>17</v>
      </c>
      <c r="P6">
        <v>31</v>
      </c>
      <c r="Q6">
        <v>17</v>
      </c>
      <c r="R6" s="3">
        <f t="shared" si="0"/>
        <v>19.5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13</v>
      </c>
      <c r="G7">
        <v>5</v>
      </c>
      <c r="H7">
        <v>11</v>
      </c>
      <c r="I7">
        <v>10</v>
      </c>
      <c r="J7" t="s">
        <v>17</v>
      </c>
      <c r="K7">
        <v>11</v>
      </c>
      <c r="L7" t="s">
        <v>17</v>
      </c>
      <c r="M7" t="s">
        <v>17</v>
      </c>
      <c r="N7">
        <v>15</v>
      </c>
      <c r="O7">
        <v>14</v>
      </c>
      <c r="P7">
        <v>21</v>
      </c>
      <c r="Q7">
        <v>15</v>
      </c>
      <c r="R7" s="3">
        <f t="shared" si="0"/>
        <v>12.777777777777779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>
        <v>32</v>
      </c>
      <c r="G8">
        <v>35</v>
      </c>
      <c r="H8">
        <v>26</v>
      </c>
      <c r="I8">
        <v>20</v>
      </c>
      <c r="J8">
        <v>26</v>
      </c>
      <c r="K8" t="s">
        <v>17</v>
      </c>
      <c r="L8">
        <v>30</v>
      </c>
      <c r="M8">
        <v>27</v>
      </c>
      <c r="N8">
        <v>30</v>
      </c>
      <c r="O8">
        <v>29</v>
      </c>
      <c r="P8">
        <v>28</v>
      </c>
      <c r="Q8">
        <v>27</v>
      </c>
      <c r="R8" s="3">
        <f t="shared" si="0"/>
        <v>28.181818181818183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>
        <v>31</v>
      </c>
      <c r="G9">
        <v>27</v>
      </c>
      <c r="H9">
        <v>32</v>
      </c>
      <c r="I9">
        <v>26</v>
      </c>
      <c r="J9">
        <v>18</v>
      </c>
      <c r="K9">
        <v>36</v>
      </c>
      <c r="L9">
        <v>37</v>
      </c>
      <c r="M9">
        <v>39</v>
      </c>
      <c r="N9">
        <v>35</v>
      </c>
      <c r="O9">
        <v>42</v>
      </c>
      <c r="P9" t="s">
        <v>17</v>
      </c>
      <c r="Q9">
        <v>35</v>
      </c>
      <c r="R9" s="3">
        <f t="shared" si="0"/>
        <v>32.545454545454547</v>
      </c>
      <c r="S9" t="s">
        <v>17</v>
      </c>
    </row>
    <row r="10" spans="1:20" x14ac:dyDescent="0.25">
      <c r="A10" t="s">
        <v>33</v>
      </c>
      <c r="B10" t="s">
        <v>34</v>
      </c>
      <c r="C10" t="s">
        <v>30</v>
      </c>
      <c r="D10">
        <v>567500</v>
      </c>
      <c r="E10">
        <v>136200</v>
      </c>
      <c r="F10" t="s">
        <v>17</v>
      </c>
      <c r="G10" t="s">
        <v>17</v>
      </c>
      <c r="H10" t="s">
        <v>17</v>
      </c>
      <c r="I10">
        <v>34</v>
      </c>
      <c r="J10">
        <v>25</v>
      </c>
      <c r="K10">
        <v>36</v>
      </c>
      <c r="L10">
        <v>40</v>
      </c>
      <c r="M10">
        <v>49</v>
      </c>
      <c r="N10">
        <v>32</v>
      </c>
      <c r="O10">
        <v>26</v>
      </c>
      <c r="P10">
        <v>32</v>
      </c>
      <c r="Q10">
        <v>26</v>
      </c>
      <c r="R10" s="3">
        <f t="shared" si="0"/>
        <v>33.333333333333336</v>
      </c>
      <c r="S10" t="s">
        <v>17</v>
      </c>
    </row>
    <row r="11" spans="1:20" x14ac:dyDescent="0.25">
      <c r="A11" t="s">
        <v>35</v>
      </c>
      <c r="B11" t="s">
        <v>36</v>
      </c>
      <c r="C11" t="s">
        <v>30</v>
      </c>
      <c r="D11">
        <v>577600</v>
      </c>
      <c r="E11">
        <v>136100</v>
      </c>
      <c r="F11" t="s">
        <v>17</v>
      </c>
      <c r="G11" t="s">
        <v>17</v>
      </c>
      <c r="H11" t="s">
        <v>17</v>
      </c>
      <c r="I11">
        <v>27</v>
      </c>
      <c r="J11">
        <v>24</v>
      </c>
      <c r="K11">
        <v>24</v>
      </c>
      <c r="L11">
        <v>26</v>
      </c>
      <c r="M11">
        <v>29</v>
      </c>
      <c r="N11">
        <v>27</v>
      </c>
      <c r="O11">
        <v>29</v>
      </c>
      <c r="P11">
        <v>35</v>
      </c>
      <c r="Q11" t="s">
        <v>17</v>
      </c>
      <c r="R11" s="3">
        <f t="shared" si="0"/>
        <v>27.625</v>
      </c>
      <c r="S11" t="s">
        <v>17</v>
      </c>
    </row>
    <row r="12" spans="1:20" x14ac:dyDescent="0.25">
      <c r="A12" t="s">
        <v>37</v>
      </c>
      <c r="B12" t="s">
        <v>38</v>
      </c>
      <c r="C12" t="s">
        <v>30</v>
      </c>
      <c r="D12">
        <v>572300</v>
      </c>
      <c r="E12">
        <v>137700</v>
      </c>
      <c r="F12" t="s">
        <v>17</v>
      </c>
      <c r="G12" t="s">
        <v>17</v>
      </c>
      <c r="H12" t="s">
        <v>17</v>
      </c>
      <c r="I12">
        <v>16</v>
      </c>
      <c r="J12" t="s">
        <v>17</v>
      </c>
      <c r="K12">
        <v>16</v>
      </c>
      <c r="L12">
        <v>19</v>
      </c>
      <c r="M12">
        <v>9</v>
      </c>
      <c r="N12">
        <v>21</v>
      </c>
      <c r="O12" t="s">
        <v>17</v>
      </c>
      <c r="P12">
        <v>25</v>
      </c>
      <c r="Q12">
        <v>10</v>
      </c>
      <c r="R12" s="3">
        <f t="shared" si="0"/>
        <v>16.571428571428573</v>
      </c>
      <c r="S12" t="s">
        <v>17</v>
      </c>
    </row>
    <row r="13" spans="1:20" x14ac:dyDescent="0.25">
      <c r="A13" t="s">
        <v>39</v>
      </c>
      <c r="B13" t="s">
        <v>40</v>
      </c>
      <c r="C13" t="s">
        <v>30</v>
      </c>
      <c r="D13">
        <v>566800</v>
      </c>
      <c r="E13">
        <v>144800</v>
      </c>
      <c r="F13" t="s">
        <v>17</v>
      </c>
      <c r="G13" t="s">
        <v>17</v>
      </c>
      <c r="H13" t="s">
        <v>17</v>
      </c>
      <c r="I13" t="s">
        <v>17</v>
      </c>
      <c r="J13" t="s">
        <v>17</v>
      </c>
      <c r="K13" t="s">
        <v>17</v>
      </c>
      <c r="L13">
        <v>26</v>
      </c>
      <c r="M13">
        <v>36</v>
      </c>
      <c r="N13" t="s">
        <v>17</v>
      </c>
      <c r="O13" t="s">
        <v>17</v>
      </c>
      <c r="P13" t="s">
        <v>17</v>
      </c>
      <c r="Q13">
        <v>47</v>
      </c>
      <c r="R13" s="3">
        <f t="shared" si="0"/>
        <v>36.333333333333336</v>
      </c>
      <c r="S13" t="s">
        <v>17</v>
      </c>
    </row>
    <row r="14" spans="1:20" x14ac:dyDescent="0.25">
      <c r="A14" t="s">
        <v>41</v>
      </c>
      <c r="B14" t="s">
        <v>42</v>
      </c>
      <c r="C14" t="s">
        <v>30</v>
      </c>
      <c r="D14">
        <v>558300</v>
      </c>
      <c r="E14">
        <v>139800</v>
      </c>
      <c r="F14" t="s">
        <v>17</v>
      </c>
      <c r="G14" t="s">
        <v>17</v>
      </c>
      <c r="H14" t="s">
        <v>17</v>
      </c>
      <c r="I14" t="s">
        <v>17</v>
      </c>
      <c r="J14" t="s">
        <v>17</v>
      </c>
      <c r="K14" t="s">
        <v>17</v>
      </c>
      <c r="L14" t="s">
        <v>17</v>
      </c>
      <c r="M14" t="s">
        <v>17</v>
      </c>
      <c r="N14" t="s">
        <v>17</v>
      </c>
      <c r="O14" t="s">
        <v>17</v>
      </c>
      <c r="P14">
        <v>47</v>
      </c>
      <c r="Q14">
        <v>42</v>
      </c>
      <c r="R14" s="3">
        <f t="shared" si="0"/>
        <v>44.5</v>
      </c>
      <c r="S14" t="s">
        <v>17</v>
      </c>
    </row>
    <row r="15" spans="1:20" x14ac:dyDescent="0.25">
      <c r="A15" t="s">
        <v>43</v>
      </c>
      <c r="B15" t="s">
        <v>44</v>
      </c>
      <c r="C15" t="s">
        <v>30</v>
      </c>
      <c r="D15">
        <v>558700</v>
      </c>
      <c r="E15">
        <v>139800</v>
      </c>
      <c r="F15" t="s">
        <v>17</v>
      </c>
      <c r="G15" t="s">
        <v>17</v>
      </c>
      <c r="H15" t="s">
        <v>17</v>
      </c>
      <c r="I15" t="s">
        <v>17</v>
      </c>
      <c r="J15" t="s">
        <v>17</v>
      </c>
      <c r="K15" t="s">
        <v>17</v>
      </c>
      <c r="L15" t="s">
        <v>17</v>
      </c>
      <c r="M15" t="s">
        <v>17</v>
      </c>
      <c r="N15" t="s">
        <v>17</v>
      </c>
      <c r="O15" t="s">
        <v>17</v>
      </c>
      <c r="P15">
        <v>42</v>
      </c>
      <c r="Q15">
        <v>40</v>
      </c>
      <c r="R15" s="3">
        <f t="shared" si="0"/>
        <v>41</v>
      </c>
      <c r="S15" t="s">
        <v>17</v>
      </c>
    </row>
    <row r="16" spans="1:20" x14ac:dyDescent="0.25">
      <c r="A16" t="s">
        <v>45</v>
      </c>
      <c r="B16" t="s">
        <v>46</v>
      </c>
      <c r="C16" t="s">
        <v>30</v>
      </c>
      <c r="D16">
        <v>559400</v>
      </c>
      <c r="E16">
        <v>139500</v>
      </c>
      <c r="F16" t="s">
        <v>17</v>
      </c>
      <c r="G16" t="s">
        <v>17</v>
      </c>
      <c r="H16" t="s">
        <v>17</v>
      </c>
      <c r="I16" t="s">
        <v>17</v>
      </c>
      <c r="J16" t="s">
        <v>17</v>
      </c>
      <c r="K16" t="s">
        <v>17</v>
      </c>
      <c r="L16" t="s">
        <v>17</v>
      </c>
      <c r="M16" t="s">
        <v>17</v>
      </c>
      <c r="N16" t="s">
        <v>17</v>
      </c>
      <c r="O16" t="s">
        <v>17</v>
      </c>
      <c r="P16">
        <v>35</v>
      </c>
      <c r="Q16">
        <v>33</v>
      </c>
      <c r="R16" s="3">
        <f t="shared" si="0"/>
        <v>34</v>
      </c>
      <c r="S16" t="s">
        <v>17</v>
      </c>
    </row>
    <row r="17" spans="1:19" x14ac:dyDescent="0.25">
      <c r="A17" t="s">
        <v>47</v>
      </c>
      <c r="B17" t="s">
        <v>48</v>
      </c>
      <c r="C17" t="s">
        <v>49</v>
      </c>
      <c r="D17">
        <v>558800</v>
      </c>
      <c r="E17">
        <v>138300</v>
      </c>
      <c r="F17" t="s">
        <v>17</v>
      </c>
      <c r="G17" t="s">
        <v>17</v>
      </c>
      <c r="H17" t="s">
        <v>17</v>
      </c>
      <c r="I17" t="s">
        <v>17</v>
      </c>
      <c r="J17" t="s">
        <v>17</v>
      </c>
      <c r="K17" t="s">
        <v>17</v>
      </c>
      <c r="L17" t="s">
        <v>17</v>
      </c>
      <c r="M17" t="s">
        <v>17</v>
      </c>
      <c r="N17" t="s">
        <v>17</v>
      </c>
      <c r="O17" t="s">
        <v>17</v>
      </c>
      <c r="P17">
        <v>21</v>
      </c>
      <c r="Q17">
        <v>18</v>
      </c>
      <c r="R17" s="3">
        <f t="shared" si="0"/>
        <v>19.5</v>
      </c>
      <c r="S17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3"/>
  <sheetViews>
    <sheetView tabSelected="1" topLeftCell="G1" zoomScaleNormal="100" workbookViewId="0">
      <selection activeCell="W2" sqref="W2"/>
    </sheetView>
  </sheetViews>
  <sheetFormatPr defaultRowHeight="15.75" x14ac:dyDescent="0.25"/>
  <cols>
    <col min="1" max="1" width="14.375" customWidth="1"/>
    <col min="2" max="2" width="36.875" customWidth="1"/>
  </cols>
  <sheetData>
    <row r="1" spans="1:24" ht="20.25" x14ac:dyDescent="0.3">
      <c r="A1" s="2" t="s">
        <v>242</v>
      </c>
      <c r="X1" t="s">
        <v>132</v>
      </c>
    </row>
    <row r="2" spans="1:24" x14ac:dyDescent="0.25">
      <c r="A2" t="s">
        <v>2</v>
      </c>
      <c r="B2" t="s">
        <v>3</v>
      </c>
      <c r="C2" t="s">
        <v>4</v>
      </c>
      <c r="D2" t="s">
        <v>213</v>
      </c>
      <c r="E2" t="s">
        <v>214</v>
      </c>
      <c r="F2" t="s">
        <v>215</v>
      </c>
      <c r="G2" t="s">
        <v>216</v>
      </c>
      <c r="H2" t="s">
        <v>5</v>
      </c>
      <c r="I2" t="s">
        <v>6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tr">
        <f>'Site Information'!M2</f>
        <v>http://www.kentair.org.uk/home/text/454</v>
      </c>
    </row>
    <row r="3" spans="1:24" x14ac:dyDescent="0.25">
      <c r="A3" t="s">
        <v>15</v>
      </c>
      <c r="B3" t="s">
        <v>16</v>
      </c>
      <c r="C3" t="s">
        <v>54</v>
      </c>
      <c r="H3" s="19">
        <v>558100</v>
      </c>
      <c r="I3" s="19">
        <v>142200</v>
      </c>
      <c r="J3" s="20">
        <v>36.799999999999997</v>
      </c>
      <c r="K3" s="20">
        <v>30.9</v>
      </c>
      <c r="L3" s="20">
        <v>37.799999999999997</v>
      </c>
      <c r="M3" s="15">
        <v>31.3</v>
      </c>
      <c r="N3" s="15">
        <v>35.200000000000003</v>
      </c>
      <c r="O3" s="15">
        <v>31.8</v>
      </c>
      <c r="P3" s="15">
        <v>28</v>
      </c>
      <c r="Q3" s="15">
        <v>24.3</v>
      </c>
      <c r="R3" s="15">
        <v>37.9</v>
      </c>
      <c r="S3" s="15">
        <v>37.4</v>
      </c>
      <c r="T3" s="15">
        <v>38.6</v>
      </c>
      <c r="U3" s="20">
        <v>35.700000000000003</v>
      </c>
      <c r="V3" s="23">
        <f t="shared" ref="V3:V50" si="0">AVERAGE(J3:U3)</f>
        <v>33.80833333333333</v>
      </c>
      <c r="W3" s="23">
        <f>(V3*0.76)</f>
        <v>25.694333333333333</v>
      </c>
    </row>
    <row r="4" spans="1:24" x14ac:dyDescent="0.25">
      <c r="A4" t="s">
        <v>18</v>
      </c>
      <c r="B4" t="s">
        <v>19</v>
      </c>
      <c r="C4" t="s">
        <v>49</v>
      </c>
      <c r="H4" s="19">
        <v>560000</v>
      </c>
      <c r="I4" s="19">
        <v>141300</v>
      </c>
      <c r="J4" s="20">
        <v>15.2</v>
      </c>
      <c r="K4" s="20">
        <v>14.7</v>
      </c>
      <c r="L4" s="20">
        <v>16.7</v>
      </c>
      <c r="M4" s="15">
        <v>12</v>
      </c>
      <c r="N4" s="15">
        <v>8.8000000000000007</v>
      </c>
      <c r="O4" s="15">
        <v>9.1</v>
      </c>
      <c r="P4" s="15">
        <v>6.5</v>
      </c>
      <c r="Q4" s="15">
        <v>7.6</v>
      </c>
      <c r="R4" s="15">
        <v>11.2</v>
      </c>
      <c r="S4" s="15">
        <v>12.9</v>
      </c>
      <c r="T4" s="15">
        <v>18.8</v>
      </c>
      <c r="U4" s="20">
        <v>13.4</v>
      </c>
      <c r="V4" s="23">
        <f t="shared" si="0"/>
        <v>12.241666666666667</v>
      </c>
      <c r="W4" s="23">
        <f t="shared" ref="W4:W50" si="1">(V4*0.76)</f>
        <v>9.3036666666666665</v>
      </c>
    </row>
    <row r="5" spans="1:24" x14ac:dyDescent="0.25">
      <c r="A5" t="s">
        <v>31</v>
      </c>
      <c r="B5" t="s">
        <v>32</v>
      </c>
      <c r="C5" t="s">
        <v>30</v>
      </c>
      <c r="H5" s="19">
        <v>558300</v>
      </c>
      <c r="I5" s="19">
        <v>139500</v>
      </c>
      <c r="J5" s="20">
        <v>36.200000000000003</v>
      </c>
      <c r="K5" s="20">
        <v>28.5</v>
      </c>
      <c r="L5" s="20">
        <v>34.4</v>
      </c>
      <c r="M5" s="15">
        <v>22.9</v>
      </c>
      <c r="N5" s="15">
        <v>27.7</v>
      </c>
      <c r="O5" s="15">
        <v>27.7</v>
      </c>
      <c r="P5" s="15">
        <v>26.3</v>
      </c>
      <c r="Q5" s="15">
        <v>22.7</v>
      </c>
      <c r="R5" s="15">
        <v>32.299999999999997</v>
      </c>
      <c r="S5" s="15">
        <v>29.9</v>
      </c>
      <c r="T5" s="15">
        <v>30.7</v>
      </c>
      <c r="U5" s="20">
        <v>27.8</v>
      </c>
      <c r="V5" s="23">
        <f t="shared" si="0"/>
        <v>28.924999999999997</v>
      </c>
      <c r="W5" s="23">
        <f t="shared" si="1"/>
        <v>21.982999999999997</v>
      </c>
    </row>
    <row r="6" spans="1:24" x14ac:dyDescent="0.25">
      <c r="A6" t="s">
        <v>39</v>
      </c>
      <c r="B6" t="s">
        <v>40</v>
      </c>
      <c r="C6" t="s">
        <v>30</v>
      </c>
      <c r="H6" s="19">
        <v>566800</v>
      </c>
      <c r="I6" s="19">
        <v>144800</v>
      </c>
      <c r="J6" s="20">
        <v>30.9</v>
      </c>
      <c r="K6" s="20">
        <v>25.5</v>
      </c>
      <c r="L6" s="20">
        <v>25.2</v>
      </c>
      <c r="M6" s="15">
        <v>25.3</v>
      </c>
      <c r="N6" s="15">
        <v>22.1</v>
      </c>
      <c r="O6" s="15">
        <v>22.6</v>
      </c>
      <c r="P6" s="15">
        <v>20.8</v>
      </c>
      <c r="Q6" s="15" t="s">
        <v>180</v>
      </c>
      <c r="R6" s="15">
        <v>26.2</v>
      </c>
      <c r="S6" s="15">
        <v>24.6</v>
      </c>
      <c r="T6" s="15">
        <v>30.6</v>
      </c>
      <c r="U6" s="20">
        <v>23.7</v>
      </c>
      <c r="V6" s="23">
        <f t="shared" si="0"/>
        <v>25.227272727272727</v>
      </c>
      <c r="W6" s="23">
        <f t="shared" si="1"/>
        <v>19.172727272727272</v>
      </c>
    </row>
    <row r="7" spans="1:24" x14ac:dyDescent="0.25">
      <c r="A7" t="s">
        <v>41</v>
      </c>
      <c r="B7" t="s">
        <v>42</v>
      </c>
      <c r="C7" t="s">
        <v>30</v>
      </c>
      <c r="H7" s="19">
        <v>558300</v>
      </c>
      <c r="I7" s="19">
        <v>139800</v>
      </c>
      <c r="J7" s="20">
        <v>41.4</v>
      </c>
      <c r="K7" s="20">
        <v>34.1</v>
      </c>
      <c r="L7" s="20">
        <v>42.8</v>
      </c>
      <c r="M7" s="15">
        <v>39.9</v>
      </c>
      <c r="N7" s="15">
        <v>32.799999999999997</v>
      </c>
      <c r="O7" s="15">
        <v>34.299999999999997</v>
      </c>
      <c r="P7" s="15">
        <v>33.200000000000003</v>
      </c>
      <c r="Q7" s="15">
        <v>30.9</v>
      </c>
      <c r="R7" s="15">
        <v>38.200000000000003</v>
      </c>
      <c r="S7" s="15">
        <v>40.5</v>
      </c>
      <c r="T7" s="15">
        <v>33.200000000000003</v>
      </c>
      <c r="U7" s="20">
        <v>38.6</v>
      </c>
      <c r="V7" s="23">
        <f t="shared" si="0"/>
        <v>36.658333333333331</v>
      </c>
      <c r="W7" s="23">
        <f t="shared" si="1"/>
        <v>27.860333333333333</v>
      </c>
    </row>
    <row r="8" spans="1:24" x14ac:dyDescent="0.25">
      <c r="A8" t="s">
        <v>45</v>
      </c>
      <c r="B8" t="s">
        <v>46</v>
      </c>
      <c r="C8" t="s">
        <v>30</v>
      </c>
      <c r="H8" s="19">
        <v>559400</v>
      </c>
      <c r="I8" s="19">
        <v>139500</v>
      </c>
      <c r="J8" s="20">
        <v>38.4</v>
      </c>
      <c r="K8" s="20">
        <v>29.3</v>
      </c>
      <c r="L8" s="20">
        <v>37.799999999999997</v>
      </c>
      <c r="M8" s="15">
        <v>38.1</v>
      </c>
      <c r="N8" s="15">
        <v>31.3</v>
      </c>
      <c r="O8" s="15">
        <v>33.5</v>
      </c>
      <c r="P8" s="15">
        <v>26.6</v>
      </c>
      <c r="Q8" s="15">
        <v>25.8</v>
      </c>
      <c r="R8" s="15">
        <v>37.1</v>
      </c>
      <c r="S8" s="15">
        <v>33.5</v>
      </c>
      <c r="T8" s="15">
        <v>43</v>
      </c>
      <c r="U8" s="20">
        <v>34.9</v>
      </c>
      <c r="V8" s="23">
        <f t="shared" si="0"/>
        <v>34.108333333333334</v>
      </c>
      <c r="W8" s="23">
        <f t="shared" si="1"/>
        <v>25.922333333333334</v>
      </c>
    </row>
    <row r="9" spans="1:24" x14ac:dyDescent="0.25">
      <c r="A9" t="s">
        <v>47</v>
      </c>
      <c r="B9" t="s">
        <v>48</v>
      </c>
      <c r="C9" t="s">
        <v>49</v>
      </c>
      <c r="H9" s="19">
        <v>558800</v>
      </c>
      <c r="I9" s="19">
        <v>138300</v>
      </c>
      <c r="J9" s="20">
        <v>15.4</v>
      </c>
      <c r="K9" s="20">
        <v>9.6999999999999993</v>
      </c>
      <c r="L9" s="20">
        <v>13.8</v>
      </c>
      <c r="M9" s="15">
        <v>11.7</v>
      </c>
      <c r="N9" s="15">
        <v>8.3000000000000007</v>
      </c>
      <c r="O9" s="15">
        <v>9</v>
      </c>
      <c r="P9" s="15">
        <v>6.1</v>
      </c>
      <c r="Q9" s="15">
        <v>5</v>
      </c>
      <c r="R9" s="15">
        <v>11</v>
      </c>
      <c r="S9" s="15">
        <v>11.6</v>
      </c>
      <c r="T9" s="15">
        <v>14.2</v>
      </c>
      <c r="U9" s="20">
        <v>12.3</v>
      </c>
      <c r="V9" s="23">
        <f t="shared" si="0"/>
        <v>10.674999999999999</v>
      </c>
      <c r="W9" s="23">
        <f t="shared" si="1"/>
        <v>8.1129999999999995</v>
      </c>
    </row>
    <row r="10" spans="1:24" x14ac:dyDescent="0.25">
      <c r="A10" t="s">
        <v>52</v>
      </c>
      <c r="B10" t="s">
        <v>53</v>
      </c>
      <c r="C10" t="s">
        <v>54</v>
      </c>
      <c r="H10" s="19">
        <v>558136</v>
      </c>
      <c r="I10" s="19">
        <v>142017</v>
      </c>
      <c r="J10" s="20">
        <v>35</v>
      </c>
      <c r="K10" s="20">
        <v>23.2</v>
      </c>
      <c r="L10" s="20">
        <v>34.1</v>
      </c>
      <c r="M10" s="15">
        <v>30.5</v>
      </c>
      <c r="N10" s="15">
        <v>26.5</v>
      </c>
      <c r="O10" s="15">
        <v>27.9</v>
      </c>
      <c r="P10" s="15">
        <v>27.7</v>
      </c>
      <c r="Q10" s="15">
        <v>20.6</v>
      </c>
      <c r="R10" s="15">
        <v>32.299999999999997</v>
      </c>
      <c r="S10" s="15">
        <v>33.4</v>
      </c>
      <c r="T10" s="15">
        <v>35.5</v>
      </c>
      <c r="U10" s="20">
        <v>30.2</v>
      </c>
      <c r="V10" s="23">
        <f t="shared" si="0"/>
        <v>29.741666666666664</v>
      </c>
      <c r="W10" s="23">
        <f t="shared" si="1"/>
        <v>22.603666666666665</v>
      </c>
    </row>
    <row r="11" spans="1:24" x14ac:dyDescent="0.25">
      <c r="A11" t="s">
        <v>64</v>
      </c>
      <c r="B11" t="s">
        <v>65</v>
      </c>
      <c r="C11" t="s">
        <v>54</v>
      </c>
      <c r="H11" s="19">
        <v>558227</v>
      </c>
      <c r="I11" s="19">
        <v>139757</v>
      </c>
      <c r="J11" s="20">
        <v>41.2</v>
      </c>
      <c r="K11" s="20">
        <v>35.4</v>
      </c>
      <c r="L11" s="20">
        <v>50.3</v>
      </c>
      <c r="M11" s="15">
        <v>40.200000000000003</v>
      </c>
      <c r="N11" s="15">
        <v>37.4</v>
      </c>
      <c r="O11" s="15">
        <v>41.7</v>
      </c>
      <c r="P11" s="15">
        <v>34</v>
      </c>
      <c r="Q11" s="15">
        <v>38.9</v>
      </c>
      <c r="R11" s="15">
        <v>47.3</v>
      </c>
      <c r="S11" s="15">
        <v>43.9</v>
      </c>
      <c r="T11" s="15">
        <v>43.5</v>
      </c>
      <c r="U11" s="20">
        <v>36.200000000000003</v>
      </c>
      <c r="V11" s="23">
        <f t="shared" si="0"/>
        <v>40.833333333333329</v>
      </c>
      <c r="W11" s="23">
        <f t="shared" si="1"/>
        <v>31.033333333333331</v>
      </c>
    </row>
    <row r="12" spans="1:24" x14ac:dyDescent="0.25">
      <c r="A12" t="s">
        <v>166</v>
      </c>
      <c r="B12" t="s">
        <v>70</v>
      </c>
      <c r="H12" s="19"/>
      <c r="I12" s="19"/>
      <c r="J12" s="20">
        <v>30.7</v>
      </c>
      <c r="K12" s="20">
        <v>29.8</v>
      </c>
      <c r="L12" s="20">
        <v>37.6</v>
      </c>
      <c r="M12" s="15">
        <v>33.4</v>
      </c>
      <c r="N12" s="15">
        <v>34.5</v>
      </c>
      <c r="O12" s="15">
        <v>30.6</v>
      </c>
      <c r="P12" s="15">
        <v>33.5</v>
      </c>
      <c r="Q12" s="15">
        <v>29.3</v>
      </c>
      <c r="R12" s="15">
        <v>40.200000000000003</v>
      </c>
      <c r="S12" s="15">
        <v>31.4</v>
      </c>
      <c r="T12" s="15">
        <v>32.799999999999997</v>
      </c>
      <c r="U12" s="20">
        <v>32.4</v>
      </c>
      <c r="V12" s="23">
        <f t="shared" si="0"/>
        <v>33.016666666666659</v>
      </c>
      <c r="W12" s="23">
        <f t="shared" si="1"/>
        <v>25.092666666666659</v>
      </c>
    </row>
    <row r="13" spans="1:24" x14ac:dyDescent="0.25">
      <c r="A13" t="s">
        <v>167</v>
      </c>
      <c r="B13" s="4" t="s">
        <v>70</v>
      </c>
      <c r="C13" s="4"/>
      <c r="H13" s="19"/>
      <c r="I13" s="19"/>
      <c r="J13" s="20">
        <v>34.5</v>
      </c>
      <c r="K13" s="20">
        <v>33.299999999999997</v>
      </c>
      <c r="L13" s="20">
        <v>35.4</v>
      </c>
      <c r="M13" s="15">
        <v>38.5</v>
      </c>
      <c r="N13" s="15">
        <v>34.5</v>
      </c>
      <c r="O13" s="15">
        <v>37.5</v>
      </c>
      <c r="P13" s="15">
        <v>29.1</v>
      </c>
      <c r="Q13" s="15">
        <v>31.3</v>
      </c>
      <c r="R13" s="15">
        <v>41.1</v>
      </c>
      <c r="S13" s="15">
        <v>31.4</v>
      </c>
      <c r="T13" s="15">
        <v>31.4</v>
      </c>
      <c r="U13" s="20">
        <v>31.8</v>
      </c>
      <c r="V13" s="23">
        <f t="shared" si="0"/>
        <v>34.15</v>
      </c>
      <c r="W13" s="23">
        <f t="shared" si="1"/>
        <v>25.954000000000001</v>
      </c>
    </row>
    <row r="14" spans="1:24" x14ac:dyDescent="0.25">
      <c r="A14" t="s">
        <v>168</v>
      </c>
      <c r="B14" s="4" t="s">
        <v>70</v>
      </c>
      <c r="C14" s="4" t="s">
        <v>54</v>
      </c>
      <c r="H14" s="19">
        <v>558250</v>
      </c>
      <c r="I14" s="19">
        <v>141750</v>
      </c>
      <c r="J14" s="20">
        <v>35.4</v>
      </c>
      <c r="K14" s="24">
        <v>34</v>
      </c>
      <c r="L14" s="24">
        <v>37.1</v>
      </c>
      <c r="M14" s="15">
        <v>35.4</v>
      </c>
      <c r="N14" s="15">
        <v>34.700000000000003</v>
      </c>
      <c r="O14" s="15">
        <v>36.5</v>
      </c>
      <c r="P14" s="15">
        <v>29.5</v>
      </c>
      <c r="Q14" s="15">
        <v>29.7</v>
      </c>
      <c r="R14" s="15" t="s">
        <v>290</v>
      </c>
      <c r="S14" s="15">
        <v>31.6</v>
      </c>
      <c r="T14" s="15">
        <v>30.8</v>
      </c>
      <c r="U14" s="20">
        <v>30.9</v>
      </c>
      <c r="V14" s="23">
        <f t="shared" si="0"/>
        <v>33.236363636363642</v>
      </c>
      <c r="W14" s="23">
        <f t="shared" si="1"/>
        <v>25.259636363636368</v>
      </c>
    </row>
    <row r="15" spans="1:24" x14ac:dyDescent="0.25">
      <c r="A15" t="s">
        <v>79</v>
      </c>
      <c r="B15" s="4" t="s">
        <v>80</v>
      </c>
      <c r="C15" s="4" t="s">
        <v>54</v>
      </c>
      <c r="H15" s="19">
        <v>558076</v>
      </c>
      <c r="I15" s="19">
        <v>138762</v>
      </c>
      <c r="J15" s="20">
        <v>44.9</v>
      </c>
      <c r="K15" s="20">
        <v>39.200000000000003</v>
      </c>
      <c r="L15" s="20">
        <v>46</v>
      </c>
      <c r="M15" s="15">
        <v>51.4</v>
      </c>
      <c r="N15" s="15">
        <v>54</v>
      </c>
      <c r="O15" s="15">
        <v>49.6</v>
      </c>
      <c r="P15" s="15">
        <v>42.5</v>
      </c>
      <c r="Q15" s="15">
        <v>38.799999999999997</v>
      </c>
      <c r="R15" s="15">
        <v>58.8</v>
      </c>
      <c r="S15" s="15">
        <v>50</v>
      </c>
      <c r="T15" s="15">
        <v>43.8</v>
      </c>
      <c r="U15" s="20">
        <v>47.4</v>
      </c>
      <c r="V15" s="23">
        <f t="shared" si="0"/>
        <v>47.199999999999996</v>
      </c>
      <c r="W15" s="23">
        <f t="shared" si="1"/>
        <v>35.872</v>
      </c>
    </row>
    <row r="16" spans="1:24" x14ac:dyDescent="0.25">
      <c r="A16" t="s">
        <v>83</v>
      </c>
      <c r="B16" s="4" t="s">
        <v>84</v>
      </c>
      <c r="C16" s="4" t="s">
        <v>54</v>
      </c>
      <c r="H16" s="19">
        <v>558271</v>
      </c>
      <c r="I16" s="19">
        <v>139451</v>
      </c>
      <c r="J16" s="20">
        <v>35.4</v>
      </c>
      <c r="K16" s="20">
        <v>28.6</v>
      </c>
      <c r="L16" s="20">
        <v>32.6</v>
      </c>
      <c r="M16" s="15">
        <v>29.1</v>
      </c>
      <c r="N16" s="15">
        <v>26.2</v>
      </c>
      <c r="O16" s="15">
        <v>24.5</v>
      </c>
      <c r="P16" s="15">
        <v>21.9</v>
      </c>
      <c r="Q16" s="15">
        <v>20.399999999999999</v>
      </c>
      <c r="R16" s="15">
        <v>34.299999999999997</v>
      </c>
      <c r="S16" s="15">
        <v>31.9</v>
      </c>
      <c r="T16" s="15">
        <v>27.3</v>
      </c>
      <c r="U16" s="20">
        <v>29.9</v>
      </c>
      <c r="V16" s="23">
        <f t="shared" si="0"/>
        <v>28.508333333333329</v>
      </c>
      <c r="W16" s="23">
        <f t="shared" si="1"/>
        <v>21.666333333333331</v>
      </c>
    </row>
    <row r="17" spans="1:24" x14ac:dyDescent="0.25">
      <c r="A17" t="s">
        <v>109</v>
      </c>
      <c r="B17" s="4" t="s">
        <v>110</v>
      </c>
      <c r="C17" s="4" t="s">
        <v>30</v>
      </c>
      <c r="H17" s="19">
        <v>567638</v>
      </c>
      <c r="I17" s="19">
        <v>144732</v>
      </c>
      <c r="J17" s="20">
        <v>13.6</v>
      </c>
      <c r="K17" s="20">
        <v>15.5</v>
      </c>
      <c r="L17" s="20">
        <v>19.7</v>
      </c>
      <c r="M17" s="15">
        <v>16</v>
      </c>
      <c r="N17" s="15">
        <v>11.2</v>
      </c>
      <c r="O17" s="15">
        <v>16</v>
      </c>
      <c r="P17" s="15">
        <v>11.1</v>
      </c>
      <c r="Q17" s="15"/>
      <c r="R17" s="15">
        <v>15.7</v>
      </c>
      <c r="S17" s="15">
        <v>15.7</v>
      </c>
      <c r="T17" s="15">
        <v>19.5</v>
      </c>
      <c r="U17" s="20">
        <v>16.399999999999999</v>
      </c>
      <c r="V17" s="23">
        <f t="shared" si="0"/>
        <v>15.490909090909092</v>
      </c>
      <c r="W17" s="23">
        <f t="shared" si="1"/>
        <v>11.773090909090911</v>
      </c>
    </row>
    <row r="18" spans="1:24" x14ac:dyDescent="0.25">
      <c r="A18" t="s">
        <v>113</v>
      </c>
      <c r="B18" s="4" t="s">
        <v>175</v>
      </c>
      <c r="C18" s="4" t="s">
        <v>30</v>
      </c>
      <c r="H18" s="19">
        <v>566746</v>
      </c>
      <c r="I18" s="19">
        <v>144112</v>
      </c>
      <c r="J18" s="20">
        <v>24.7</v>
      </c>
      <c r="K18" s="20">
        <v>20.5</v>
      </c>
      <c r="L18" s="20">
        <v>25.7</v>
      </c>
      <c r="M18" s="15">
        <v>22.4</v>
      </c>
      <c r="N18" s="15">
        <v>15.4</v>
      </c>
      <c r="O18" s="15">
        <v>24.4</v>
      </c>
      <c r="P18" s="15">
        <v>18.3</v>
      </c>
      <c r="Q18" s="15">
        <v>17.899999999999999</v>
      </c>
      <c r="R18" s="15">
        <v>25.4</v>
      </c>
      <c r="S18" s="15">
        <v>19.399999999999999</v>
      </c>
      <c r="T18" s="15">
        <v>26.1</v>
      </c>
      <c r="U18" s="20">
        <v>23.3</v>
      </c>
      <c r="V18" s="23">
        <f t="shared" si="0"/>
        <v>21.958333333333339</v>
      </c>
      <c r="W18" s="23">
        <f t="shared" si="1"/>
        <v>16.68833333333334</v>
      </c>
    </row>
    <row r="19" spans="1:24" x14ac:dyDescent="0.25">
      <c r="A19" s="4" t="s">
        <v>163</v>
      </c>
      <c r="B19" s="4" t="s">
        <v>199</v>
      </c>
      <c r="C19" s="4" t="s">
        <v>54</v>
      </c>
      <c r="D19" s="4"/>
      <c r="E19" s="4"/>
      <c r="F19" s="4"/>
      <c r="G19" s="4"/>
      <c r="H19" s="25">
        <v>559923</v>
      </c>
      <c r="I19" s="25">
        <v>141560</v>
      </c>
      <c r="J19" s="24">
        <v>23.8</v>
      </c>
      <c r="K19" s="24">
        <v>24.2</v>
      </c>
      <c r="L19" s="24">
        <v>28.5</v>
      </c>
      <c r="M19" s="15">
        <v>26.1</v>
      </c>
      <c r="N19" s="15">
        <v>21.1</v>
      </c>
      <c r="O19" s="15">
        <v>25.9</v>
      </c>
      <c r="P19" s="15">
        <v>22.6</v>
      </c>
      <c r="Q19" s="15">
        <v>19.7</v>
      </c>
      <c r="R19" s="15">
        <v>29.7</v>
      </c>
      <c r="S19" s="15">
        <v>26.1</v>
      </c>
      <c r="T19" s="15">
        <v>29.9</v>
      </c>
      <c r="U19" s="20">
        <v>25.4</v>
      </c>
      <c r="V19" s="23">
        <f t="shared" si="0"/>
        <v>25.249999999999996</v>
      </c>
      <c r="W19" s="23">
        <f t="shared" si="1"/>
        <v>19.189999999999998</v>
      </c>
    </row>
    <row r="20" spans="1:24" x14ac:dyDescent="0.25">
      <c r="A20" s="4" t="s">
        <v>164</v>
      </c>
      <c r="B20" s="4" t="s">
        <v>112</v>
      </c>
      <c r="C20" s="4" t="s">
        <v>54</v>
      </c>
      <c r="D20" s="4"/>
      <c r="E20" s="4"/>
      <c r="F20" s="4"/>
      <c r="G20" s="4"/>
      <c r="H20" s="25">
        <v>557927</v>
      </c>
      <c r="I20" s="25">
        <v>138609</v>
      </c>
      <c r="J20" s="24">
        <v>44</v>
      </c>
      <c r="K20" s="24">
        <v>38.5</v>
      </c>
      <c r="L20" s="24">
        <v>29</v>
      </c>
      <c r="M20" s="15">
        <v>33.6</v>
      </c>
      <c r="N20" s="15">
        <v>38.299999999999997</v>
      </c>
      <c r="O20" s="15">
        <v>41</v>
      </c>
      <c r="P20" s="15">
        <v>36.4</v>
      </c>
      <c r="Q20" s="15">
        <v>28</v>
      </c>
      <c r="R20" s="15" t="s">
        <v>290</v>
      </c>
      <c r="S20" s="15" t="s">
        <v>291</v>
      </c>
      <c r="T20" s="15">
        <v>35.299999999999997</v>
      </c>
      <c r="U20" s="20">
        <v>37.200000000000003</v>
      </c>
      <c r="V20" s="23">
        <f t="shared" si="0"/>
        <v>36.129999999999995</v>
      </c>
      <c r="W20" s="23">
        <f t="shared" si="1"/>
        <v>27.458799999999997</v>
      </c>
    </row>
    <row r="21" spans="1:24" x14ac:dyDescent="0.25">
      <c r="A21" s="4" t="s">
        <v>115</v>
      </c>
      <c r="B21" s="4" t="s">
        <v>116</v>
      </c>
      <c r="C21" s="4" t="s">
        <v>117</v>
      </c>
      <c r="D21" s="4"/>
      <c r="E21" s="4"/>
      <c r="F21" s="4"/>
      <c r="G21" s="4"/>
      <c r="H21" s="25">
        <v>560230</v>
      </c>
      <c r="I21" s="25">
        <v>140150</v>
      </c>
      <c r="J21" s="20">
        <v>18.2</v>
      </c>
      <c r="K21" s="20">
        <v>18.8</v>
      </c>
      <c r="L21" s="20">
        <v>18.100000000000001</v>
      </c>
      <c r="M21" s="15">
        <v>15.2</v>
      </c>
      <c r="N21" s="15">
        <v>14.5</v>
      </c>
      <c r="O21" s="15">
        <v>13.1</v>
      </c>
      <c r="P21" s="15">
        <v>13.3</v>
      </c>
      <c r="Q21" s="15"/>
      <c r="R21" s="15">
        <v>19.899999999999999</v>
      </c>
      <c r="S21" s="15">
        <v>18.600000000000001</v>
      </c>
      <c r="T21" s="15">
        <v>16.7</v>
      </c>
      <c r="U21" s="20">
        <v>16.899999999999999</v>
      </c>
      <c r="V21" s="23">
        <f t="shared" si="0"/>
        <v>16.66363636363636</v>
      </c>
      <c r="W21" s="23">
        <f t="shared" si="1"/>
        <v>12.664363636363634</v>
      </c>
    </row>
    <row r="22" spans="1:24" x14ac:dyDescent="0.25">
      <c r="A22" s="4" t="s">
        <v>169</v>
      </c>
      <c r="B22" s="28" t="s">
        <v>170</v>
      </c>
      <c r="C22" s="4"/>
      <c r="D22" s="4"/>
      <c r="E22" s="4"/>
      <c r="F22" s="4"/>
      <c r="G22" s="4"/>
      <c r="H22" s="19">
        <v>558242</v>
      </c>
      <c r="I22" s="19">
        <v>138715</v>
      </c>
      <c r="J22" s="24">
        <v>23.4</v>
      </c>
      <c r="K22" s="20">
        <v>14.4</v>
      </c>
      <c r="L22" s="24">
        <v>20</v>
      </c>
      <c r="M22" s="15">
        <v>15.4</v>
      </c>
      <c r="N22" s="15">
        <v>10.4</v>
      </c>
      <c r="O22" s="15">
        <v>13.8</v>
      </c>
      <c r="P22" s="15">
        <v>10.5</v>
      </c>
      <c r="Q22" s="15">
        <v>12</v>
      </c>
      <c r="R22" s="15">
        <v>15</v>
      </c>
      <c r="S22" s="15">
        <v>17</v>
      </c>
      <c r="T22" s="15">
        <v>24.3</v>
      </c>
      <c r="U22" s="20">
        <v>20</v>
      </c>
      <c r="V22" s="23">
        <f t="shared" si="0"/>
        <v>16.350000000000001</v>
      </c>
      <c r="W22" s="23">
        <f t="shared" si="1"/>
        <v>12.426000000000002</v>
      </c>
    </row>
    <row r="23" spans="1:24" x14ac:dyDescent="0.25">
      <c r="A23" s="16" t="s">
        <v>172</v>
      </c>
      <c r="B23" s="16" t="s">
        <v>171</v>
      </c>
      <c r="C23" s="4"/>
      <c r="D23" s="4"/>
      <c r="E23" s="4"/>
      <c r="F23" s="4"/>
      <c r="G23" s="4"/>
      <c r="H23" s="25">
        <v>562284</v>
      </c>
      <c r="I23" s="25">
        <v>140746</v>
      </c>
      <c r="J23" s="20">
        <v>27.2</v>
      </c>
      <c r="K23" s="20">
        <v>22.2</v>
      </c>
      <c r="L23" s="20">
        <v>26.9</v>
      </c>
      <c r="M23" s="15">
        <v>3.4</v>
      </c>
      <c r="N23" s="15">
        <v>19.600000000000001</v>
      </c>
      <c r="O23" s="15" t="s">
        <v>180</v>
      </c>
      <c r="P23" s="15" t="s">
        <v>180</v>
      </c>
      <c r="Q23" s="15">
        <v>12.5</v>
      </c>
      <c r="R23" s="15">
        <v>24.6</v>
      </c>
      <c r="S23" s="15">
        <v>23</v>
      </c>
      <c r="T23" s="15">
        <v>21.1</v>
      </c>
      <c r="U23" s="20">
        <v>23.8</v>
      </c>
      <c r="V23" s="23">
        <f t="shared" si="0"/>
        <v>20.43</v>
      </c>
      <c r="W23" s="23">
        <f t="shared" si="1"/>
        <v>15.5268</v>
      </c>
    </row>
    <row r="24" spans="1:24" x14ac:dyDescent="0.25">
      <c r="A24" s="29" t="s">
        <v>235</v>
      </c>
      <c r="B24" s="29" t="s">
        <v>212</v>
      </c>
      <c r="C24" s="29" t="s">
        <v>54</v>
      </c>
      <c r="D24" s="29"/>
      <c r="E24" s="29"/>
      <c r="F24" s="29"/>
      <c r="G24" s="29"/>
      <c r="H24" s="45">
        <v>576061</v>
      </c>
      <c r="I24" s="45">
        <v>130599</v>
      </c>
      <c r="J24" s="34">
        <v>48.1</v>
      </c>
      <c r="K24" s="34">
        <v>52.9</v>
      </c>
      <c r="L24" s="34">
        <v>50</v>
      </c>
      <c r="M24" s="37">
        <v>53.2</v>
      </c>
      <c r="N24" s="37">
        <v>58.8</v>
      </c>
      <c r="O24" s="37">
        <v>59.3</v>
      </c>
      <c r="P24" s="37">
        <v>59.3</v>
      </c>
      <c r="Q24" s="37">
        <v>46.3</v>
      </c>
      <c r="R24" s="37">
        <v>54.9</v>
      </c>
      <c r="S24" s="37">
        <v>54.6</v>
      </c>
      <c r="T24" s="37">
        <v>51.6</v>
      </c>
      <c r="U24" s="34">
        <v>48.8</v>
      </c>
      <c r="V24" s="23">
        <f t="shared" si="0"/>
        <v>53.15</v>
      </c>
      <c r="W24" s="23">
        <f t="shared" si="1"/>
        <v>40.393999999999998</v>
      </c>
      <c r="X24" s="44"/>
    </row>
    <row r="25" spans="1:24" x14ac:dyDescent="0.25">
      <c r="A25" s="29" t="s">
        <v>236</v>
      </c>
      <c r="B25" s="29" t="s">
        <v>207</v>
      </c>
      <c r="C25" s="29" t="s">
        <v>54</v>
      </c>
      <c r="D25" s="29"/>
      <c r="E25" s="42"/>
      <c r="F25" s="42"/>
      <c r="G25" s="42"/>
      <c r="H25" s="45">
        <v>576061</v>
      </c>
      <c r="I25" s="45">
        <v>130599</v>
      </c>
      <c r="J25" s="34">
        <v>51.3</v>
      </c>
      <c r="K25" s="34">
        <v>50.9</v>
      </c>
      <c r="L25" s="34">
        <v>55</v>
      </c>
      <c r="M25" s="37">
        <v>46.6</v>
      </c>
      <c r="N25" s="37">
        <v>49.6</v>
      </c>
      <c r="O25" s="37">
        <v>60.8</v>
      </c>
      <c r="P25" s="37">
        <v>60.8</v>
      </c>
      <c r="Q25" s="37">
        <v>45.1</v>
      </c>
      <c r="R25" s="37">
        <v>64.599999999999994</v>
      </c>
      <c r="S25" s="37">
        <v>58</v>
      </c>
      <c r="T25" s="37">
        <v>49.3</v>
      </c>
      <c r="U25" s="34">
        <v>56.4</v>
      </c>
      <c r="V25" s="23">
        <f t="shared" si="0"/>
        <v>54.033333333333331</v>
      </c>
      <c r="W25" s="23">
        <f t="shared" si="1"/>
        <v>41.065333333333335</v>
      </c>
      <c r="X25" s="44"/>
    </row>
    <row r="26" spans="1:24" x14ac:dyDescent="0.25">
      <c r="A26" s="29" t="s">
        <v>237</v>
      </c>
      <c r="B26" s="29" t="s">
        <v>207</v>
      </c>
      <c r="C26" s="29" t="s">
        <v>54</v>
      </c>
      <c r="D26" s="29"/>
      <c r="E26" s="42"/>
      <c r="F26" s="42"/>
      <c r="G26" s="42"/>
      <c r="H26" s="45">
        <v>576061</v>
      </c>
      <c r="I26" s="45">
        <v>130599</v>
      </c>
      <c r="J26" s="34">
        <v>46.4</v>
      </c>
      <c r="K26" s="34">
        <v>54.8</v>
      </c>
      <c r="L26" s="34">
        <v>53.7</v>
      </c>
      <c r="M26" s="37">
        <v>53.7</v>
      </c>
      <c r="N26" s="37">
        <v>55.4</v>
      </c>
      <c r="O26" s="37">
        <v>49.9</v>
      </c>
      <c r="P26" s="37">
        <v>49.9</v>
      </c>
      <c r="Q26" s="37">
        <v>40.5</v>
      </c>
      <c r="R26" s="37">
        <v>67.900000000000006</v>
      </c>
      <c r="S26" s="37">
        <v>55.3</v>
      </c>
      <c r="T26" s="37">
        <v>46.6</v>
      </c>
      <c r="U26" s="34">
        <v>51.5</v>
      </c>
      <c r="V26" s="23">
        <f t="shared" si="0"/>
        <v>52.133333333333326</v>
      </c>
      <c r="W26" s="23">
        <f t="shared" si="1"/>
        <v>39.621333333333325</v>
      </c>
      <c r="X26" s="44"/>
    </row>
    <row r="27" spans="1:24" x14ac:dyDescent="0.25">
      <c r="A27" s="29" t="s">
        <v>221</v>
      </c>
      <c r="B27" s="30" t="s">
        <v>194</v>
      </c>
      <c r="C27" s="49" t="s">
        <v>54</v>
      </c>
      <c r="D27" s="44"/>
      <c r="E27" s="44"/>
      <c r="F27" s="44"/>
      <c r="G27" s="44"/>
      <c r="H27" s="31">
        <v>576102</v>
      </c>
      <c r="I27" s="31">
        <v>130567</v>
      </c>
      <c r="J27" s="33">
        <v>33.799999999999997</v>
      </c>
      <c r="K27" s="33">
        <v>27.6</v>
      </c>
      <c r="L27" s="33">
        <v>30</v>
      </c>
      <c r="M27" s="37" t="s">
        <v>180</v>
      </c>
      <c r="N27" s="37">
        <v>24.5</v>
      </c>
      <c r="O27" s="37">
        <v>27.7</v>
      </c>
      <c r="P27" s="37">
        <v>27.7</v>
      </c>
      <c r="Q27" s="37">
        <v>19.100000000000001</v>
      </c>
      <c r="R27" s="37">
        <v>30.9</v>
      </c>
      <c r="S27" s="37">
        <v>30.4</v>
      </c>
      <c r="T27" s="37">
        <v>34.799999999999997</v>
      </c>
      <c r="U27" s="34">
        <v>25.6</v>
      </c>
      <c r="V27" s="23">
        <f t="shared" si="0"/>
        <v>28.372727272727275</v>
      </c>
      <c r="W27" s="23">
        <f t="shared" si="1"/>
        <v>21.563272727272729</v>
      </c>
      <c r="X27" s="44"/>
    </row>
    <row r="28" spans="1:24" x14ac:dyDescent="0.25">
      <c r="A28" s="29" t="s">
        <v>222</v>
      </c>
      <c r="B28" s="30" t="s">
        <v>195</v>
      </c>
      <c r="C28" s="49" t="s">
        <v>54</v>
      </c>
      <c r="D28" s="44"/>
      <c r="E28" s="44"/>
      <c r="F28" s="44"/>
      <c r="G28" s="44"/>
      <c r="H28" s="31">
        <v>575998</v>
      </c>
      <c r="I28" s="31">
        <v>130528</v>
      </c>
      <c r="J28" s="33">
        <v>42.1</v>
      </c>
      <c r="K28" s="33">
        <v>40.9</v>
      </c>
      <c r="L28" s="33">
        <v>46.2</v>
      </c>
      <c r="M28" s="37">
        <v>39.1</v>
      </c>
      <c r="N28" s="37">
        <v>39.1</v>
      </c>
      <c r="O28" s="37">
        <v>31.8</v>
      </c>
      <c r="P28" s="37">
        <v>31.8</v>
      </c>
      <c r="Q28" s="37">
        <v>35.299999999999997</v>
      </c>
      <c r="R28" s="37">
        <v>43.9</v>
      </c>
      <c r="S28" s="37">
        <v>44.5</v>
      </c>
      <c r="T28" s="37">
        <v>49.7</v>
      </c>
      <c r="U28" s="34">
        <v>37.799999999999997</v>
      </c>
      <c r="V28" s="23">
        <f t="shared" si="0"/>
        <v>40.18333333333333</v>
      </c>
      <c r="W28" s="23">
        <f t="shared" si="1"/>
        <v>30.539333333333332</v>
      </c>
      <c r="X28" s="44"/>
    </row>
    <row r="29" spans="1:24" x14ac:dyDescent="0.25">
      <c r="A29" s="29" t="s">
        <v>223</v>
      </c>
      <c r="B29" s="30" t="s">
        <v>196</v>
      </c>
      <c r="C29" s="49" t="s">
        <v>54</v>
      </c>
      <c r="D29" s="44"/>
      <c r="E29" s="44"/>
      <c r="F29" s="44"/>
      <c r="G29" s="44"/>
      <c r="H29" s="31">
        <v>576051</v>
      </c>
      <c r="I29" s="31">
        <v>130602</v>
      </c>
      <c r="J29" s="33">
        <v>42.1</v>
      </c>
      <c r="K29" s="33">
        <v>37.799999999999997</v>
      </c>
      <c r="L29" s="33">
        <v>41.4</v>
      </c>
      <c r="M29" s="37">
        <v>39.4</v>
      </c>
      <c r="N29" s="37">
        <v>37.200000000000003</v>
      </c>
      <c r="O29" s="37">
        <v>40.799999999999997</v>
      </c>
      <c r="P29" s="37">
        <v>40.799999999999997</v>
      </c>
      <c r="Q29" s="37">
        <v>35.299999999999997</v>
      </c>
      <c r="R29" s="37">
        <v>46.2</v>
      </c>
      <c r="S29" s="37">
        <v>41.7</v>
      </c>
      <c r="T29" s="37">
        <v>41.6</v>
      </c>
      <c r="U29" s="34">
        <v>25.1</v>
      </c>
      <c r="V29" s="23">
        <f t="shared" si="0"/>
        <v>39.116666666666674</v>
      </c>
      <c r="W29" s="23">
        <f t="shared" si="1"/>
        <v>29.728666666666673</v>
      </c>
      <c r="X29" s="44"/>
    </row>
    <row r="30" spans="1:24" x14ac:dyDescent="0.25">
      <c r="A30" s="29" t="s">
        <v>224</v>
      </c>
      <c r="B30" s="30" t="s">
        <v>197</v>
      </c>
      <c r="C30" s="49" t="s">
        <v>54</v>
      </c>
      <c r="D30" s="44"/>
      <c r="E30" s="44"/>
      <c r="F30" s="44"/>
      <c r="G30" s="44"/>
      <c r="H30" s="32">
        <v>576062</v>
      </c>
      <c r="I30" s="31">
        <v>135116</v>
      </c>
      <c r="J30" s="33">
        <v>49</v>
      </c>
      <c r="K30" s="33">
        <v>34.9</v>
      </c>
      <c r="L30" s="33">
        <v>48</v>
      </c>
      <c r="M30" s="37">
        <v>40.799999999999997</v>
      </c>
      <c r="N30" s="37">
        <v>38.200000000000003</v>
      </c>
      <c r="O30" s="37">
        <v>44.2</v>
      </c>
      <c r="P30" s="37">
        <v>44.2</v>
      </c>
      <c r="Q30" s="37" t="s">
        <v>180</v>
      </c>
      <c r="R30" s="37">
        <v>44.4</v>
      </c>
      <c r="S30" s="37">
        <v>53.9</v>
      </c>
      <c r="T30" s="37">
        <v>59.4</v>
      </c>
      <c r="U30" s="34">
        <v>45.6</v>
      </c>
      <c r="V30" s="23">
        <f t="shared" si="0"/>
        <v>45.690909090909081</v>
      </c>
      <c r="W30" s="23">
        <f t="shared" si="1"/>
        <v>34.725090909090902</v>
      </c>
      <c r="X30" s="44"/>
    </row>
    <row r="31" spans="1:24" x14ac:dyDescent="0.25">
      <c r="A31" s="29" t="s">
        <v>225</v>
      </c>
      <c r="B31" s="30" t="s">
        <v>198</v>
      </c>
      <c r="C31" s="49" t="s">
        <v>54</v>
      </c>
      <c r="D31" s="44"/>
      <c r="E31" s="44"/>
      <c r="F31" s="44"/>
      <c r="G31" s="44"/>
      <c r="H31" s="31">
        <v>576040</v>
      </c>
      <c r="I31" s="31">
        <v>130734</v>
      </c>
      <c r="J31" s="33">
        <v>36.299999999999997</v>
      </c>
      <c r="K31" s="33">
        <v>36.299999999999997</v>
      </c>
      <c r="L31" s="33">
        <v>36.799999999999997</v>
      </c>
      <c r="M31" s="37">
        <v>35</v>
      </c>
      <c r="N31" s="37">
        <v>39.200000000000003</v>
      </c>
      <c r="O31" s="37">
        <v>34.9</v>
      </c>
      <c r="P31" s="37">
        <v>34.9</v>
      </c>
      <c r="Q31" s="37">
        <v>35</v>
      </c>
      <c r="R31" s="37">
        <v>46.6</v>
      </c>
      <c r="S31" s="37">
        <v>46</v>
      </c>
      <c r="T31" s="37">
        <v>38</v>
      </c>
      <c r="U31" s="34">
        <v>33.1</v>
      </c>
      <c r="V31" s="23">
        <f t="shared" si="0"/>
        <v>37.675000000000004</v>
      </c>
      <c r="W31" s="23">
        <f t="shared" si="1"/>
        <v>28.633000000000003</v>
      </c>
      <c r="X31" s="44"/>
    </row>
    <row r="32" spans="1:24" x14ac:dyDescent="0.25">
      <c r="A32" s="16" t="s">
        <v>201</v>
      </c>
      <c r="B32" s="4" t="s">
        <v>203</v>
      </c>
      <c r="C32" s="4" t="s">
        <v>54</v>
      </c>
      <c r="H32" s="19">
        <v>560838</v>
      </c>
      <c r="I32" s="19">
        <v>140389</v>
      </c>
      <c r="J32" s="24">
        <v>43.4</v>
      </c>
      <c r="K32" s="24">
        <v>32.799999999999997</v>
      </c>
      <c r="L32" s="24">
        <v>40.5</v>
      </c>
      <c r="M32" s="15">
        <v>33.6</v>
      </c>
      <c r="N32" s="15">
        <v>36.200000000000003</v>
      </c>
      <c r="O32" s="15">
        <v>33.9</v>
      </c>
      <c r="P32" s="15">
        <v>34.1</v>
      </c>
      <c r="Q32" s="15">
        <v>26.9</v>
      </c>
      <c r="R32" s="15">
        <v>45</v>
      </c>
      <c r="S32" s="15">
        <v>42.6</v>
      </c>
      <c r="T32" s="15">
        <v>37.799999999999997</v>
      </c>
      <c r="U32" s="20">
        <v>35.5</v>
      </c>
      <c r="V32" s="23">
        <f t="shared" si="0"/>
        <v>36.858333333333334</v>
      </c>
      <c r="W32" s="23">
        <f t="shared" si="1"/>
        <v>28.012333333333334</v>
      </c>
    </row>
    <row r="33" spans="1:23" s="39" customFormat="1" x14ac:dyDescent="0.25">
      <c r="A33" s="64" t="s">
        <v>204</v>
      </c>
      <c r="B33" s="39" t="s">
        <v>265</v>
      </c>
      <c r="C33" s="39" t="s">
        <v>54</v>
      </c>
      <c r="H33" s="61">
        <v>558140</v>
      </c>
      <c r="I33" s="61">
        <v>142080</v>
      </c>
      <c r="J33" s="62" t="s">
        <v>180</v>
      </c>
      <c r="K33" s="62">
        <v>38.4</v>
      </c>
      <c r="L33" s="62">
        <v>39.6</v>
      </c>
      <c r="M33" s="63">
        <v>19.600000000000001</v>
      </c>
      <c r="N33" s="63">
        <v>27.9</v>
      </c>
      <c r="O33" s="63">
        <v>24.4</v>
      </c>
      <c r="P33" s="63">
        <v>25</v>
      </c>
      <c r="Q33" s="63">
        <v>19.8</v>
      </c>
      <c r="R33" s="63" t="s">
        <v>290</v>
      </c>
      <c r="S33" s="63">
        <v>0.5</v>
      </c>
      <c r="T33" s="63">
        <v>41.2</v>
      </c>
      <c r="U33" s="62">
        <v>31</v>
      </c>
      <c r="V33" s="23">
        <f t="shared" si="0"/>
        <v>26.740000000000002</v>
      </c>
      <c r="W33" s="23">
        <f t="shared" si="1"/>
        <v>20.322400000000002</v>
      </c>
    </row>
    <row r="34" spans="1:23" s="39" customFormat="1" x14ac:dyDescent="0.25">
      <c r="A34" s="64" t="s">
        <v>205</v>
      </c>
      <c r="B34" s="39" t="s">
        <v>266</v>
      </c>
      <c r="C34" s="39" t="s">
        <v>54</v>
      </c>
      <c r="H34" s="61">
        <v>558137</v>
      </c>
      <c r="I34" s="61">
        <v>142215</v>
      </c>
      <c r="J34" s="62">
        <v>23.3</v>
      </c>
      <c r="K34" s="62">
        <v>25.4</v>
      </c>
      <c r="L34" s="62">
        <v>22.2</v>
      </c>
      <c r="M34" s="62">
        <v>20.8</v>
      </c>
      <c r="N34" s="62">
        <v>18.8</v>
      </c>
      <c r="O34" s="62">
        <v>18.5</v>
      </c>
      <c r="P34" s="62">
        <v>14.5</v>
      </c>
      <c r="Q34" s="62">
        <v>15.2</v>
      </c>
      <c r="R34" s="62">
        <v>24.8</v>
      </c>
      <c r="S34" s="62">
        <v>20.9</v>
      </c>
      <c r="T34" s="62">
        <v>19.3</v>
      </c>
      <c r="U34" s="62">
        <v>7.6</v>
      </c>
      <c r="V34" s="23">
        <f t="shared" si="0"/>
        <v>19.275000000000002</v>
      </c>
      <c r="W34" s="23">
        <f t="shared" si="1"/>
        <v>14.649000000000001</v>
      </c>
    </row>
    <row r="35" spans="1:23" s="39" customFormat="1" x14ac:dyDescent="0.25">
      <c r="A35" s="64" t="s">
        <v>206</v>
      </c>
      <c r="B35" s="39" t="s">
        <v>267</v>
      </c>
      <c r="C35" s="39" t="s">
        <v>54</v>
      </c>
      <c r="H35" s="61">
        <v>557354</v>
      </c>
      <c r="I35" s="61">
        <v>138128</v>
      </c>
      <c r="J35" s="62"/>
      <c r="K35" s="62">
        <v>28.8</v>
      </c>
      <c r="L35" s="62">
        <v>30.1</v>
      </c>
      <c r="M35" s="62">
        <v>34.200000000000003</v>
      </c>
      <c r="N35" s="62">
        <v>21.1</v>
      </c>
      <c r="O35" s="62">
        <v>24.3</v>
      </c>
      <c r="P35" s="62">
        <v>20.100000000000001</v>
      </c>
      <c r="Q35" s="62">
        <v>20.5</v>
      </c>
      <c r="R35" s="62">
        <v>28.1</v>
      </c>
      <c r="S35" s="62">
        <v>23.8</v>
      </c>
      <c r="T35" s="62">
        <v>27.9</v>
      </c>
      <c r="U35" s="62">
        <v>26.8</v>
      </c>
      <c r="V35" s="23">
        <f t="shared" si="0"/>
        <v>25.972727272727276</v>
      </c>
      <c r="W35" s="23">
        <f t="shared" si="1"/>
        <v>19.739272727272731</v>
      </c>
    </row>
    <row r="36" spans="1:23" s="39" customFormat="1" x14ac:dyDescent="0.25">
      <c r="A36" s="64" t="s">
        <v>226</v>
      </c>
      <c r="B36" s="39" t="s">
        <v>268</v>
      </c>
      <c r="F36" s="39" t="s">
        <v>230</v>
      </c>
      <c r="H36" s="61">
        <v>559208</v>
      </c>
      <c r="I36" s="61">
        <v>139317</v>
      </c>
      <c r="J36" s="63">
        <v>25</v>
      </c>
      <c r="K36" s="63">
        <v>18.5</v>
      </c>
      <c r="L36" s="63">
        <v>23.4</v>
      </c>
      <c r="M36" s="63">
        <v>16.5</v>
      </c>
      <c r="N36" s="63">
        <v>11.5</v>
      </c>
      <c r="O36" s="63">
        <v>18.7</v>
      </c>
      <c r="P36" s="63">
        <v>15</v>
      </c>
      <c r="Q36" s="63">
        <v>15.3</v>
      </c>
      <c r="R36" s="63">
        <v>22.6</v>
      </c>
      <c r="S36" s="63">
        <v>21.7</v>
      </c>
      <c r="T36" s="63">
        <v>27.5</v>
      </c>
      <c r="U36" s="63">
        <v>23.9</v>
      </c>
      <c r="V36" s="23">
        <f t="shared" si="0"/>
        <v>19.966666666666669</v>
      </c>
      <c r="W36" s="23">
        <f t="shared" si="1"/>
        <v>15.174666666666669</v>
      </c>
    </row>
    <row r="37" spans="1:23" s="39" customFormat="1" x14ac:dyDescent="0.25">
      <c r="A37" s="64" t="s">
        <v>227</v>
      </c>
      <c r="B37" s="39" t="s">
        <v>269</v>
      </c>
      <c r="F37" s="39" t="s">
        <v>229</v>
      </c>
      <c r="H37" s="61">
        <v>559537</v>
      </c>
      <c r="I37" s="65">
        <v>138500</v>
      </c>
      <c r="J37" s="63">
        <v>36</v>
      </c>
      <c r="K37" s="63">
        <v>27.9</v>
      </c>
      <c r="L37" s="62">
        <v>35.5</v>
      </c>
      <c r="M37" s="63">
        <v>29.5</v>
      </c>
      <c r="N37" s="63">
        <v>32.700000000000003</v>
      </c>
      <c r="O37" s="63">
        <v>32.4</v>
      </c>
      <c r="P37" s="63">
        <v>21.7</v>
      </c>
      <c r="Q37" s="63">
        <v>25.8</v>
      </c>
      <c r="R37" s="63">
        <v>35.9</v>
      </c>
      <c r="S37" s="63">
        <v>32.4</v>
      </c>
      <c r="T37" s="63">
        <v>43.7</v>
      </c>
      <c r="U37" s="63">
        <v>33.5</v>
      </c>
      <c r="V37" s="23">
        <f t="shared" si="0"/>
        <v>32.25</v>
      </c>
      <c r="W37" s="23">
        <f t="shared" si="1"/>
        <v>24.51</v>
      </c>
    </row>
    <row r="38" spans="1:23" s="66" customFormat="1" x14ac:dyDescent="0.25">
      <c r="A38" s="67" t="s">
        <v>241</v>
      </c>
      <c r="B38" s="66" t="s">
        <v>263</v>
      </c>
      <c r="H38" s="69">
        <v>559813</v>
      </c>
      <c r="I38" s="69">
        <v>140189</v>
      </c>
      <c r="J38" s="63">
        <v>30.6</v>
      </c>
      <c r="K38" s="63">
        <v>30.1</v>
      </c>
      <c r="L38" s="63">
        <v>34.9</v>
      </c>
      <c r="M38" s="63">
        <v>31.7</v>
      </c>
      <c r="N38" s="63">
        <v>29.1</v>
      </c>
      <c r="O38" s="63">
        <v>24.2</v>
      </c>
      <c r="P38" s="63">
        <v>27.8</v>
      </c>
      <c r="Q38" s="63">
        <v>25</v>
      </c>
      <c r="R38" s="63">
        <v>33</v>
      </c>
      <c r="S38" s="63">
        <v>35.799999999999997</v>
      </c>
      <c r="T38" s="63">
        <v>40.799999999999997</v>
      </c>
      <c r="U38" s="63">
        <v>33.700000000000003</v>
      </c>
      <c r="V38" s="23">
        <f t="shared" si="0"/>
        <v>31.391666666666666</v>
      </c>
      <c r="W38" s="23">
        <f t="shared" si="1"/>
        <v>23.857666666666667</v>
      </c>
    </row>
    <row r="39" spans="1:23" s="30" customFormat="1" x14ac:dyDescent="0.25">
      <c r="A39" s="30" t="s">
        <v>243</v>
      </c>
      <c r="B39" s="30" t="s">
        <v>246</v>
      </c>
      <c r="J39" s="68">
        <v>33</v>
      </c>
      <c r="K39" s="68" t="s">
        <v>180</v>
      </c>
      <c r="L39" s="68">
        <v>33.4</v>
      </c>
      <c r="M39" s="68">
        <v>26.7</v>
      </c>
      <c r="N39" s="68">
        <v>27.8</v>
      </c>
      <c r="O39" s="68">
        <v>33</v>
      </c>
      <c r="P39" s="68">
        <v>33</v>
      </c>
      <c r="Q39" s="68">
        <v>26.1</v>
      </c>
      <c r="R39" s="68" t="s">
        <v>290</v>
      </c>
      <c r="S39" s="68" t="s">
        <v>180</v>
      </c>
      <c r="T39" s="68">
        <v>36.6</v>
      </c>
      <c r="U39" s="68">
        <v>33.200000000000003</v>
      </c>
      <c r="V39" s="23">
        <f t="shared" si="0"/>
        <v>31.422222222222224</v>
      </c>
      <c r="W39" s="23">
        <f t="shared" si="1"/>
        <v>23.88088888888889</v>
      </c>
    </row>
    <row r="40" spans="1:23" s="30" customFormat="1" x14ac:dyDescent="0.25">
      <c r="A40" s="30" t="s">
        <v>293</v>
      </c>
      <c r="B40" s="30" t="s">
        <v>247</v>
      </c>
      <c r="J40" s="68"/>
      <c r="K40" s="68">
        <v>17.399999999999999</v>
      </c>
      <c r="L40" s="68">
        <v>15.1</v>
      </c>
      <c r="M40" s="68">
        <v>16.2</v>
      </c>
      <c r="N40" s="68" t="s">
        <v>180</v>
      </c>
      <c r="O40" s="68">
        <v>13.6</v>
      </c>
      <c r="P40" s="68">
        <v>13.6</v>
      </c>
      <c r="Q40" s="68">
        <v>9.6999999999999993</v>
      </c>
      <c r="R40" s="68">
        <v>13.8</v>
      </c>
      <c r="S40" s="68" t="s">
        <v>180</v>
      </c>
      <c r="T40" s="68">
        <v>18.399999999999999</v>
      </c>
      <c r="U40" s="68">
        <v>15.7</v>
      </c>
      <c r="V40" s="23">
        <f t="shared" si="0"/>
        <v>14.833333333333334</v>
      </c>
      <c r="W40" s="23">
        <f t="shared" si="1"/>
        <v>11.273333333333333</v>
      </c>
    </row>
    <row r="41" spans="1:23" s="30" customFormat="1" x14ac:dyDescent="0.25">
      <c r="A41" s="30" t="s">
        <v>244</v>
      </c>
      <c r="B41" s="30" t="s">
        <v>248</v>
      </c>
      <c r="J41" s="68"/>
      <c r="K41" s="68">
        <v>24.9</v>
      </c>
      <c r="L41" s="68" t="s">
        <v>180</v>
      </c>
      <c r="M41" s="68">
        <v>25.8</v>
      </c>
      <c r="N41" s="68"/>
      <c r="O41" s="68">
        <v>27.7</v>
      </c>
      <c r="P41" s="68"/>
      <c r="Q41" s="68">
        <v>24</v>
      </c>
      <c r="R41" s="68">
        <v>29.2</v>
      </c>
      <c r="S41" s="68">
        <v>28.9</v>
      </c>
      <c r="T41" s="68">
        <v>39.5</v>
      </c>
      <c r="U41" s="68">
        <v>26</v>
      </c>
      <c r="V41" s="23">
        <f t="shared" si="0"/>
        <v>28.25</v>
      </c>
      <c r="W41" s="23">
        <f t="shared" si="1"/>
        <v>21.47</v>
      </c>
    </row>
    <row r="42" spans="1:23" s="30" customFormat="1" x14ac:dyDescent="0.25">
      <c r="A42" s="30" t="s">
        <v>245</v>
      </c>
      <c r="B42" s="30" t="s">
        <v>249</v>
      </c>
      <c r="J42" s="68"/>
      <c r="K42" s="68">
        <v>37.9</v>
      </c>
      <c r="L42" s="68">
        <v>24.5</v>
      </c>
      <c r="M42" s="68">
        <v>45.3</v>
      </c>
      <c r="N42" s="68"/>
      <c r="O42" s="68">
        <v>35.6</v>
      </c>
      <c r="P42" s="68"/>
      <c r="Q42" s="68">
        <v>30</v>
      </c>
      <c r="R42" s="68">
        <v>36.700000000000003</v>
      </c>
      <c r="S42" s="68">
        <v>26.9</v>
      </c>
      <c r="T42" s="68">
        <v>37.299999999999997</v>
      </c>
      <c r="U42" s="68">
        <v>27.9</v>
      </c>
      <c r="V42" s="23">
        <f t="shared" si="0"/>
        <v>33.566666666666663</v>
      </c>
      <c r="W42" s="23">
        <f t="shared" si="1"/>
        <v>25.510666666666665</v>
      </c>
    </row>
    <row r="43" spans="1:23" s="39" customFormat="1" x14ac:dyDescent="0.25">
      <c r="A43" s="66" t="s">
        <v>250</v>
      </c>
      <c r="B43" s="66" t="s">
        <v>252</v>
      </c>
      <c r="F43" s="39" t="s">
        <v>275</v>
      </c>
      <c r="G43" s="61"/>
      <c r="H43" s="61">
        <v>559166</v>
      </c>
      <c r="I43" s="61">
        <v>139398</v>
      </c>
      <c r="J43" s="63"/>
      <c r="K43" s="63">
        <v>40.799999999999997</v>
      </c>
      <c r="L43" s="63">
        <v>60.5</v>
      </c>
      <c r="M43" s="63">
        <v>59</v>
      </c>
      <c r="N43" s="63">
        <v>52.1</v>
      </c>
      <c r="O43" s="63">
        <v>62.5</v>
      </c>
      <c r="P43" s="63">
        <v>51.3</v>
      </c>
      <c r="Q43" s="63">
        <v>43.8</v>
      </c>
      <c r="R43" s="63">
        <v>51.2</v>
      </c>
      <c r="S43" s="63">
        <v>61.1</v>
      </c>
      <c r="T43" s="63">
        <v>68.8</v>
      </c>
      <c r="U43" s="63">
        <v>53</v>
      </c>
      <c r="V43" s="23">
        <f t="shared" si="0"/>
        <v>54.918181818181822</v>
      </c>
      <c r="W43" s="23">
        <f t="shared" si="1"/>
        <v>41.737818181818184</v>
      </c>
    </row>
    <row r="44" spans="1:23" s="39" customFormat="1" x14ac:dyDescent="0.25">
      <c r="A44" s="66" t="s">
        <v>251</v>
      </c>
      <c r="B44" s="66" t="s">
        <v>254</v>
      </c>
      <c r="F44" s="39" t="s">
        <v>272</v>
      </c>
      <c r="G44" s="61"/>
      <c r="H44" s="61">
        <v>558778</v>
      </c>
      <c r="I44" s="61">
        <v>139491</v>
      </c>
      <c r="J44" s="62"/>
      <c r="K44" s="63">
        <v>30.1</v>
      </c>
      <c r="L44" s="63">
        <v>40.299999999999997</v>
      </c>
      <c r="M44" s="63">
        <v>40</v>
      </c>
      <c r="N44" s="63">
        <v>28.7</v>
      </c>
      <c r="O44" s="63">
        <v>21.9</v>
      </c>
      <c r="P44" s="63">
        <v>28.5</v>
      </c>
      <c r="Q44" s="63">
        <v>23.5</v>
      </c>
      <c r="R44" s="63">
        <v>34.4</v>
      </c>
      <c r="S44" s="63">
        <v>34.4</v>
      </c>
      <c r="T44" s="63">
        <v>42.2</v>
      </c>
      <c r="U44" s="63">
        <v>30.9</v>
      </c>
      <c r="V44" s="23">
        <f t="shared" si="0"/>
        <v>32.263636363636358</v>
      </c>
      <c r="W44" s="23">
        <f t="shared" si="1"/>
        <v>24.520363636363633</v>
      </c>
    </row>
    <row r="45" spans="1:23" s="39" customFormat="1" x14ac:dyDescent="0.25">
      <c r="A45" s="66" t="s">
        <v>253</v>
      </c>
      <c r="B45" s="66" t="s">
        <v>264</v>
      </c>
      <c r="F45" s="39" t="s">
        <v>270</v>
      </c>
      <c r="H45" s="61">
        <v>558789</v>
      </c>
      <c r="I45" s="61">
        <v>139777</v>
      </c>
      <c r="J45" s="63"/>
      <c r="K45" s="63">
        <v>30</v>
      </c>
      <c r="L45" s="63">
        <v>30.3</v>
      </c>
      <c r="M45" s="63">
        <v>30</v>
      </c>
      <c r="N45" s="63">
        <v>29</v>
      </c>
      <c r="O45" s="63" t="s">
        <v>180</v>
      </c>
      <c r="P45" s="63">
        <v>25.7</v>
      </c>
      <c r="Q45" s="63">
        <v>21.5</v>
      </c>
      <c r="R45" s="63">
        <v>33.700000000000003</v>
      </c>
      <c r="S45" s="63">
        <v>35</v>
      </c>
      <c r="T45" s="63">
        <v>34.1</v>
      </c>
      <c r="U45" s="63">
        <v>36.4</v>
      </c>
      <c r="V45" s="23">
        <f t="shared" si="0"/>
        <v>30.57</v>
      </c>
      <c r="W45" s="23">
        <f t="shared" si="1"/>
        <v>23.2332</v>
      </c>
    </row>
    <row r="46" spans="1:23" s="39" customFormat="1" x14ac:dyDescent="0.25">
      <c r="A46" s="66" t="s">
        <v>255</v>
      </c>
      <c r="B46" s="66" t="s">
        <v>257</v>
      </c>
      <c r="F46" s="39" t="s">
        <v>271</v>
      </c>
      <c r="H46" s="61">
        <v>558825</v>
      </c>
      <c r="I46" s="61">
        <v>139824</v>
      </c>
      <c r="J46" s="63"/>
      <c r="K46" s="63">
        <v>22.6</v>
      </c>
      <c r="L46" s="63">
        <v>28.3</v>
      </c>
      <c r="M46" s="63">
        <v>25.9</v>
      </c>
      <c r="N46" s="63">
        <v>21.2</v>
      </c>
      <c r="O46" s="63">
        <v>21.4</v>
      </c>
      <c r="P46" s="63">
        <v>19.399999999999999</v>
      </c>
      <c r="Q46" s="63">
        <v>18.3</v>
      </c>
      <c r="R46" s="63">
        <v>26.6</v>
      </c>
      <c r="S46" s="63">
        <v>27</v>
      </c>
      <c r="T46" s="63">
        <v>32.299999999999997</v>
      </c>
      <c r="U46" s="63">
        <v>32.1</v>
      </c>
      <c r="V46" s="23">
        <f t="shared" si="0"/>
        <v>25.009090909090911</v>
      </c>
      <c r="W46" s="23">
        <f t="shared" si="1"/>
        <v>19.006909090909094</v>
      </c>
    </row>
    <row r="47" spans="1:23" s="39" customFormat="1" x14ac:dyDescent="0.25">
      <c r="A47" s="66" t="s">
        <v>256</v>
      </c>
      <c r="B47" s="66" t="s">
        <v>259</v>
      </c>
      <c r="F47" s="39" t="s">
        <v>273</v>
      </c>
      <c r="H47" s="61">
        <v>558276</v>
      </c>
      <c r="I47" s="61">
        <v>139876</v>
      </c>
      <c r="J47" s="63"/>
      <c r="K47" s="63">
        <v>23</v>
      </c>
      <c r="L47" s="63">
        <v>28.1</v>
      </c>
      <c r="M47" s="63">
        <v>27.6</v>
      </c>
      <c r="N47" s="63">
        <v>17.3</v>
      </c>
      <c r="O47" s="63">
        <v>18.100000000000001</v>
      </c>
      <c r="P47" s="63">
        <v>17.8</v>
      </c>
      <c r="Q47" s="63">
        <v>11.2</v>
      </c>
      <c r="R47" s="63">
        <v>22.9</v>
      </c>
      <c r="S47" s="63">
        <v>19.399999999999999</v>
      </c>
      <c r="T47" s="63">
        <v>23.1</v>
      </c>
      <c r="U47" s="63">
        <v>21.3</v>
      </c>
      <c r="V47" s="23">
        <f t="shared" si="0"/>
        <v>20.890909090909091</v>
      </c>
      <c r="W47" s="23">
        <f t="shared" si="1"/>
        <v>15.877090909090908</v>
      </c>
    </row>
    <row r="48" spans="1:23" s="39" customFormat="1" x14ac:dyDescent="0.25">
      <c r="A48" s="66" t="s">
        <v>258</v>
      </c>
      <c r="B48" s="66" t="s">
        <v>261</v>
      </c>
      <c r="F48" s="39" t="s">
        <v>274</v>
      </c>
      <c r="H48" s="61">
        <v>554552</v>
      </c>
      <c r="I48" s="61">
        <v>139178</v>
      </c>
      <c r="J48" s="63"/>
      <c r="K48" s="63">
        <v>23.8</v>
      </c>
      <c r="L48" s="63">
        <v>26.6</v>
      </c>
      <c r="M48" s="63">
        <v>25.6</v>
      </c>
      <c r="N48" s="63">
        <v>25.7</v>
      </c>
      <c r="O48" s="63">
        <v>25.5</v>
      </c>
      <c r="P48" s="63">
        <v>22.5</v>
      </c>
      <c r="Q48" s="63">
        <v>18.100000000000001</v>
      </c>
      <c r="R48" s="63">
        <v>32.1</v>
      </c>
      <c r="S48" s="63">
        <v>26.6</v>
      </c>
      <c r="T48" s="63"/>
      <c r="U48" s="63">
        <v>23.6</v>
      </c>
      <c r="V48" s="23">
        <f t="shared" si="0"/>
        <v>25.009999999999998</v>
      </c>
      <c r="W48" s="23">
        <f t="shared" si="1"/>
        <v>19.0076</v>
      </c>
    </row>
    <row r="49" spans="1:23" s="39" customFormat="1" x14ac:dyDescent="0.25">
      <c r="A49" s="66" t="s">
        <v>260</v>
      </c>
      <c r="B49" s="66" t="s">
        <v>262</v>
      </c>
      <c r="F49" s="39" t="s">
        <v>275</v>
      </c>
      <c r="H49" s="61">
        <v>556128</v>
      </c>
      <c r="I49" s="61">
        <v>139700</v>
      </c>
      <c r="J49" s="63"/>
      <c r="K49" s="63">
        <v>19.100000000000001</v>
      </c>
      <c r="L49" s="63">
        <v>20.7</v>
      </c>
      <c r="M49" s="63">
        <v>19.899999999999999</v>
      </c>
      <c r="N49" s="63">
        <v>16</v>
      </c>
      <c r="O49" s="63">
        <v>17.2</v>
      </c>
      <c r="P49" s="63">
        <v>11.3</v>
      </c>
      <c r="Q49" s="63" t="s">
        <v>180</v>
      </c>
      <c r="R49" s="63">
        <v>24.5</v>
      </c>
      <c r="S49" s="63">
        <v>17</v>
      </c>
      <c r="T49" s="63">
        <v>21.8</v>
      </c>
      <c r="U49" s="63">
        <v>20.2</v>
      </c>
      <c r="V49" s="23">
        <f t="shared" si="0"/>
        <v>18.77</v>
      </c>
      <c r="W49" s="23">
        <f t="shared" si="1"/>
        <v>14.2652</v>
      </c>
    </row>
    <row r="50" spans="1:23" s="44" customFormat="1" x14ac:dyDescent="0.25">
      <c r="A50" s="30" t="s">
        <v>276</v>
      </c>
      <c r="B50" s="30" t="s">
        <v>280</v>
      </c>
      <c r="D50" s="44" t="s">
        <v>277</v>
      </c>
      <c r="E50" s="44">
        <v>1.9</v>
      </c>
      <c r="F50" s="30" t="s">
        <v>278</v>
      </c>
      <c r="H50" s="70">
        <v>576099</v>
      </c>
      <c r="I50" s="70">
        <v>130553</v>
      </c>
      <c r="J50" s="37" t="s">
        <v>279</v>
      </c>
      <c r="K50" s="37" t="s">
        <v>279</v>
      </c>
      <c r="L50" s="37" t="s">
        <v>279</v>
      </c>
      <c r="M50" s="37" t="s">
        <v>279</v>
      </c>
      <c r="N50" s="37">
        <v>25.8</v>
      </c>
      <c r="O50" s="37">
        <v>28.1</v>
      </c>
      <c r="P50" s="37">
        <v>28.1</v>
      </c>
      <c r="Q50" s="37" t="s">
        <v>180</v>
      </c>
      <c r="R50" s="37">
        <v>28.7</v>
      </c>
      <c r="S50" s="37" t="s">
        <v>180</v>
      </c>
      <c r="T50" s="37">
        <v>34.4</v>
      </c>
      <c r="U50" s="37">
        <v>29.1</v>
      </c>
      <c r="V50" s="23">
        <f t="shared" si="0"/>
        <v>29.033333333333331</v>
      </c>
      <c r="W50" s="23">
        <f t="shared" si="1"/>
        <v>22.065333333333331</v>
      </c>
    </row>
    <row r="51" spans="1:23" x14ac:dyDescent="0.25">
      <c r="V51" s="23" t="e">
        <f t="shared" ref="V51:V53" si="2">AVERAGE(J51:U51)</f>
        <v>#DIV/0!</v>
      </c>
    </row>
    <row r="52" spans="1:23" x14ac:dyDescent="0.25">
      <c r="V52" s="23" t="e">
        <f t="shared" si="2"/>
        <v>#DIV/0!</v>
      </c>
    </row>
    <row r="53" spans="1:23" x14ac:dyDescent="0.25">
      <c r="V53" s="23" t="e">
        <f t="shared" si="2"/>
        <v>#DIV/0!</v>
      </c>
    </row>
  </sheetData>
  <sortState xmlns:xlrd2="http://schemas.microsoft.com/office/spreadsheetml/2017/richdata2" ref="A3:W50">
    <sortCondition ref="A3:A50"/>
  </sortState>
  <dataValidations count="1">
    <dataValidation allowBlank="1" showInputMessage="1" promptTitle="Tube location" prompt="No need to edit, automatically enters when Site code TW## entered in Column A" sqref="B22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11.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155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33</v>
      </c>
      <c r="G3">
        <v>38</v>
      </c>
      <c r="H3">
        <v>45</v>
      </c>
      <c r="I3">
        <v>29</v>
      </c>
      <c r="J3">
        <v>41</v>
      </c>
      <c r="K3">
        <v>45</v>
      </c>
      <c r="L3" t="s">
        <v>17</v>
      </c>
      <c r="M3">
        <v>41</v>
      </c>
      <c r="N3">
        <v>45</v>
      </c>
      <c r="O3">
        <v>42</v>
      </c>
      <c r="P3">
        <v>75</v>
      </c>
      <c r="Q3">
        <v>26</v>
      </c>
      <c r="R3" s="3">
        <f t="shared" ref="R3:R9" si="0">AVERAGE(F3:Q3)</f>
        <v>41.81818181818182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13</v>
      </c>
      <c r="G4">
        <v>17</v>
      </c>
      <c r="H4" t="s">
        <v>17</v>
      </c>
      <c r="I4">
        <v>11</v>
      </c>
      <c r="J4">
        <v>13</v>
      </c>
      <c r="K4">
        <v>12</v>
      </c>
      <c r="L4">
        <v>11</v>
      </c>
      <c r="M4">
        <v>11</v>
      </c>
      <c r="N4">
        <v>16</v>
      </c>
      <c r="O4">
        <v>16</v>
      </c>
      <c r="P4">
        <v>12</v>
      </c>
      <c r="Q4">
        <v>18</v>
      </c>
      <c r="R4" s="3">
        <f t="shared" si="0"/>
        <v>13.636363636363637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11</v>
      </c>
      <c r="G5">
        <v>16</v>
      </c>
      <c r="H5">
        <v>8</v>
      </c>
      <c r="I5">
        <v>7</v>
      </c>
      <c r="J5" t="s">
        <v>17</v>
      </c>
      <c r="K5">
        <v>7</v>
      </c>
      <c r="L5">
        <v>9</v>
      </c>
      <c r="M5">
        <v>8</v>
      </c>
      <c r="N5">
        <v>12</v>
      </c>
      <c r="O5">
        <v>17</v>
      </c>
      <c r="P5">
        <v>16</v>
      </c>
      <c r="Q5">
        <v>12</v>
      </c>
      <c r="R5" s="3">
        <f t="shared" si="0"/>
        <v>11.181818181818182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 t="s">
        <v>17</v>
      </c>
      <c r="G6">
        <v>23</v>
      </c>
      <c r="H6">
        <v>15</v>
      </c>
      <c r="I6">
        <v>12</v>
      </c>
      <c r="J6">
        <v>16</v>
      </c>
      <c r="K6">
        <v>15</v>
      </c>
      <c r="L6">
        <v>16</v>
      </c>
      <c r="M6">
        <v>18</v>
      </c>
      <c r="N6">
        <v>15</v>
      </c>
      <c r="O6">
        <v>36</v>
      </c>
      <c r="P6">
        <v>25</v>
      </c>
      <c r="Q6">
        <v>19</v>
      </c>
      <c r="R6" s="3">
        <f t="shared" si="0"/>
        <v>19.09090909090909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>
        <v>12</v>
      </c>
      <c r="G7">
        <v>15</v>
      </c>
      <c r="H7" t="s">
        <v>17</v>
      </c>
      <c r="I7" t="s">
        <v>17</v>
      </c>
      <c r="J7">
        <v>13</v>
      </c>
      <c r="K7" t="s">
        <v>17</v>
      </c>
      <c r="L7">
        <v>10</v>
      </c>
      <c r="M7">
        <v>10</v>
      </c>
      <c r="N7">
        <v>12</v>
      </c>
      <c r="O7" t="s">
        <v>17</v>
      </c>
      <c r="P7" t="s">
        <v>17</v>
      </c>
      <c r="Q7">
        <v>11</v>
      </c>
      <c r="R7" s="3">
        <f t="shared" si="0"/>
        <v>11.857142857142858</v>
      </c>
      <c r="S7" t="s">
        <v>17</v>
      </c>
    </row>
    <row r="8" spans="1:20" x14ac:dyDescent="0.25">
      <c r="A8" t="s">
        <v>28</v>
      </c>
      <c r="B8" t="s">
        <v>29</v>
      </c>
      <c r="C8" t="s">
        <v>30</v>
      </c>
      <c r="D8">
        <v>558200</v>
      </c>
      <c r="E8">
        <v>138800</v>
      </c>
      <c r="F8" t="s">
        <v>17</v>
      </c>
      <c r="G8" t="s">
        <v>17</v>
      </c>
      <c r="H8" t="s">
        <v>17</v>
      </c>
      <c r="I8" t="s">
        <v>17</v>
      </c>
      <c r="J8" t="s">
        <v>17</v>
      </c>
      <c r="K8" t="s">
        <v>17</v>
      </c>
      <c r="L8" t="s">
        <v>17</v>
      </c>
      <c r="M8" t="s">
        <v>17</v>
      </c>
      <c r="N8">
        <v>41</v>
      </c>
      <c r="O8">
        <v>51</v>
      </c>
      <c r="P8">
        <v>25</v>
      </c>
      <c r="Q8">
        <v>27</v>
      </c>
      <c r="R8" s="3">
        <f t="shared" si="0"/>
        <v>36</v>
      </c>
      <c r="S8" t="s">
        <v>17</v>
      </c>
    </row>
    <row r="9" spans="1:20" x14ac:dyDescent="0.25">
      <c r="A9" t="s">
        <v>31</v>
      </c>
      <c r="B9" t="s">
        <v>32</v>
      </c>
      <c r="C9" t="s">
        <v>30</v>
      </c>
      <c r="D9">
        <v>558300</v>
      </c>
      <c r="E9">
        <v>139500</v>
      </c>
      <c r="F9" t="s">
        <v>17</v>
      </c>
      <c r="G9" t="s">
        <v>17</v>
      </c>
      <c r="H9" t="s">
        <v>17</v>
      </c>
      <c r="I9" t="s">
        <v>17</v>
      </c>
      <c r="J9" t="s">
        <v>17</v>
      </c>
      <c r="K9" t="s">
        <v>17</v>
      </c>
      <c r="L9" t="s">
        <v>17</v>
      </c>
      <c r="M9" t="s">
        <v>17</v>
      </c>
      <c r="N9" t="s">
        <v>17</v>
      </c>
      <c r="O9">
        <v>34</v>
      </c>
      <c r="P9">
        <v>44</v>
      </c>
      <c r="Q9">
        <v>28</v>
      </c>
      <c r="R9" s="3">
        <f t="shared" si="0"/>
        <v>35.333333333333336</v>
      </c>
      <c r="S9" t="s">
        <v>17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T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63.25" bestFit="1" customWidth="1"/>
    <col min="3" max="3" width="11.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4.6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156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25</v>
      </c>
      <c r="G3">
        <v>29</v>
      </c>
      <c r="H3">
        <v>52</v>
      </c>
      <c r="I3">
        <v>55</v>
      </c>
      <c r="J3">
        <v>31</v>
      </c>
      <c r="K3">
        <v>45</v>
      </c>
      <c r="L3">
        <v>39</v>
      </c>
      <c r="M3">
        <v>29</v>
      </c>
      <c r="N3">
        <v>39</v>
      </c>
      <c r="O3">
        <v>51</v>
      </c>
      <c r="P3">
        <v>32</v>
      </c>
      <c r="Q3">
        <v>36</v>
      </c>
      <c r="R3" s="3">
        <f>AVERAGE(F3:Q3)</f>
        <v>38.583333333333336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 t="s">
        <v>17</v>
      </c>
      <c r="G4">
        <v>22</v>
      </c>
      <c r="H4">
        <v>20</v>
      </c>
      <c r="I4">
        <v>20</v>
      </c>
      <c r="J4" t="s">
        <v>17</v>
      </c>
      <c r="K4" t="s">
        <v>17</v>
      </c>
      <c r="L4" t="s">
        <v>17</v>
      </c>
      <c r="M4">
        <v>11</v>
      </c>
      <c r="N4" t="s">
        <v>17</v>
      </c>
      <c r="O4">
        <v>13</v>
      </c>
      <c r="P4">
        <v>15</v>
      </c>
      <c r="Q4">
        <v>14</v>
      </c>
      <c r="R4" s="3">
        <f>AVERAGE(F4:Q4)</f>
        <v>16.428571428571427</v>
      </c>
      <c r="S4" t="s">
        <v>17</v>
      </c>
    </row>
    <row r="5" spans="1:20" x14ac:dyDescent="0.25">
      <c r="A5" t="s">
        <v>20</v>
      </c>
      <c r="B5" t="s">
        <v>21</v>
      </c>
      <c r="C5" t="s">
        <v>17</v>
      </c>
      <c r="D5">
        <v>576200</v>
      </c>
      <c r="E5">
        <v>130800</v>
      </c>
      <c r="F5">
        <v>11</v>
      </c>
      <c r="G5">
        <v>21</v>
      </c>
      <c r="H5">
        <v>11</v>
      </c>
      <c r="I5">
        <v>15</v>
      </c>
      <c r="J5" t="s">
        <v>17</v>
      </c>
      <c r="K5">
        <v>8</v>
      </c>
      <c r="L5">
        <v>6</v>
      </c>
      <c r="M5">
        <v>10</v>
      </c>
      <c r="N5">
        <v>10</v>
      </c>
      <c r="O5">
        <v>13</v>
      </c>
      <c r="P5">
        <v>15</v>
      </c>
      <c r="Q5">
        <v>10</v>
      </c>
      <c r="R5" s="3">
        <f>AVERAGE(F5:Q5)</f>
        <v>11.818181818181818</v>
      </c>
      <c r="S5" t="s">
        <v>17</v>
      </c>
    </row>
    <row r="6" spans="1:20" x14ac:dyDescent="0.25">
      <c r="A6" t="s">
        <v>23</v>
      </c>
      <c r="B6" t="s">
        <v>24</v>
      </c>
      <c r="C6" t="s">
        <v>17</v>
      </c>
      <c r="D6">
        <v>558200</v>
      </c>
      <c r="E6">
        <v>142500</v>
      </c>
      <c r="F6" t="s">
        <v>17</v>
      </c>
      <c r="G6" t="s">
        <v>17</v>
      </c>
      <c r="H6">
        <v>15</v>
      </c>
      <c r="I6">
        <v>25</v>
      </c>
      <c r="J6" t="s">
        <v>17</v>
      </c>
      <c r="K6">
        <v>14</v>
      </c>
      <c r="L6">
        <v>10</v>
      </c>
      <c r="M6">
        <v>13</v>
      </c>
      <c r="N6">
        <v>17</v>
      </c>
      <c r="O6">
        <v>20</v>
      </c>
      <c r="P6">
        <v>17</v>
      </c>
      <c r="Q6">
        <v>19</v>
      </c>
      <c r="R6" s="3">
        <f>AVERAGE(F6:Q6)</f>
        <v>16.666666666666668</v>
      </c>
      <c r="S6" t="s">
        <v>17</v>
      </c>
    </row>
    <row r="7" spans="1:20" x14ac:dyDescent="0.25">
      <c r="A7" t="s">
        <v>26</v>
      </c>
      <c r="B7" t="s">
        <v>27</v>
      </c>
      <c r="C7" t="s">
        <v>17</v>
      </c>
      <c r="D7">
        <v>557500</v>
      </c>
      <c r="E7">
        <v>137800</v>
      </c>
      <c r="F7" t="s">
        <v>17</v>
      </c>
      <c r="G7" t="s">
        <v>17</v>
      </c>
      <c r="H7">
        <v>18</v>
      </c>
      <c r="I7">
        <v>15</v>
      </c>
      <c r="J7" t="s">
        <v>17</v>
      </c>
      <c r="K7" t="s">
        <v>17</v>
      </c>
      <c r="L7" t="s">
        <v>17</v>
      </c>
      <c r="M7">
        <v>10</v>
      </c>
      <c r="N7" t="s">
        <v>17</v>
      </c>
      <c r="O7">
        <v>18</v>
      </c>
      <c r="P7">
        <v>13</v>
      </c>
      <c r="Q7" t="s">
        <v>17</v>
      </c>
      <c r="R7" s="3">
        <f>AVERAGE(F7:Q7)</f>
        <v>14.8</v>
      </c>
      <c r="S7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53"/>
  <sheetViews>
    <sheetView zoomScale="75" zoomScaleNormal="75" workbookViewId="0">
      <pane xSplit="2" ySplit="2" topLeftCell="E42" activePane="bottomRight" state="frozen"/>
      <selection pane="topRight" activeCell="C1" sqref="C1"/>
      <selection pane="bottomLeft" activeCell="A3" sqref="A3"/>
      <selection pane="bottomRight" activeCell="F52" sqref="F52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7" width="23.75" customWidth="1"/>
    <col min="8" max="8" width="15" customWidth="1"/>
    <col min="9" max="9" width="8.25" bestFit="1" customWidth="1"/>
    <col min="10" max="10" width="7.5" bestFit="1" customWidth="1"/>
    <col min="11" max="11" width="8.5" bestFit="1" customWidth="1"/>
    <col min="12" max="12" width="6.5" bestFit="1" customWidth="1"/>
    <col min="13" max="13" width="5.5" bestFit="1" customWidth="1"/>
    <col min="14" max="14" width="8.25" customWidth="1"/>
    <col min="15" max="15" width="4.75" bestFit="1" customWidth="1"/>
    <col min="16" max="16" width="5.375" customWidth="1"/>
    <col min="17" max="17" width="7" bestFit="1" customWidth="1"/>
    <col min="18" max="18" width="9.625" bestFit="1" customWidth="1"/>
    <col min="19" max="19" width="7.625" bestFit="1" customWidth="1"/>
    <col min="20" max="20" width="9.5" bestFit="1" customWidth="1"/>
    <col min="21" max="21" width="9.125" bestFit="1" customWidth="1"/>
    <col min="22" max="22" width="18.5" bestFit="1" customWidth="1"/>
    <col min="23" max="23" width="24.5" customWidth="1"/>
    <col min="24" max="24" width="66.75" bestFit="1" customWidth="1"/>
  </cols>
  <sheetData>
    <row r="1" spans="1:24" ht="20.25" x14ac:dyDescent="0.3">
      <c r="A1" s="2" t="s">
        <v>202</v>
      </c>
      <c r="X1" t="s">
        <v>132</v>
      </c>
    </row>
    <row r="2" spans="1:24" x14ac:dyDescent="0.25">
      <c r="A2" t="s">
        <v>2</v>
      </c>
      <c r="B2" t="s">
        <v>3</v>
      </c>
      <c r="C2" t="s">
        <v>4</v>
      </c>
      <c r="D2" t="s">
        <v>213</v>
      </c>
      <c r="E2" t="s">
        <v>214</v>
      </c>
      <c r="F2" t="s">
        <v>215</v>
      </c>
      <c r="G2" t="s">
        <v>216</v>
      </c>
      <c r="H2" t="s">
        <v>5</v>
      </c>
      <c r="I2" t="s">
        <v>6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tr">
        <f>'Site Information'!M2</f>
        <v>http://www.kentair.org.uk/home/text/454</v>
      </c>
    </row>
    <row r="3" spans="1:24" x14ac:dyDescent="0.25">
      <c r="A3" t="s">
        <v>15</v>
      </c>
      <c r="B3" t="s">
        <v>16</v>
      </c>
      <c r="C3" t="s">
        <v>54</v>
      </c>
      <c r="H3" s="19">
        <v>558100</v>
      </c>
      <c r="I3" s="19">
        <v>142200</v>
      </c>
      <c r="J3" s="20" t="s">
        <v>180</v>
      </c>
      <c r="K3" s="20" t="s">
        <v>238</v>
      </c>
      <c r="L3" s="20">
        <v>18.600000000000001</v>
      </c>
      <c r="M3" s="15">
        <v>15.1</v>
      </c>
      <c r="N3" s="15">
        <v>23.7</v>
      </c>
      <c r="O3" s="15">
        <v>26.8</v>
      </c>
      <c r="P3" s="15">
        <v>28.9</v>
      </c>
      <c r="Q3" s="15">
        <v>33.6</v>
      </c>
      <c r="R3" s="15">
        <v>39.799999999999997</v>
      </c>
      <c r="S3" s="15">
        <v>36.6</v>
      </c>
      <c r="T3" s="15">
        <v>43.9</v>
      </c>
      <c r="U3" s="20" t="s">
        <v>238</v>
      </c>
      <c r="V3" s="23">
        <f>AVERAGE(J3:U3)</f>
        <v>29.666666666666668</v>
      </c>
      <c r="W3" s="23">
        <f>(V3*0.75)</f>
        <v>22.25</v>
      </c>
    </row>
    <row r="4" spans="1:24" x14ac:dyDescent="0.25">
      <c r="A4" t="s">
        <v>18</v>
      </c>
      <c r="B4" t="s">
        <v>19</v>
      </c>
      <c r="C4" t="s">
        <v>49</v>
      </c>
      <c r="H4" s="19">
        <v>560000</v>
      </c>
      <c r="I4" s="19">
        <v>141300</v>
      </c>
      <c r="J4" s="20">
        <v>19.100000000000001</v>
      </c>
      <c r="K4" s="20">
        <v>13.3</v>
      </c>
      <c r="L4" s="20">
        <v>10.4</v>
      </c>
      <c r="M4" s="15">
        <v>10.8</v>
      </c>
      <c r="N4" s="15">
        <v>7.5</v>
      </c>
      <c r="O4" s="15">
        <v>7.4</v>
      </c>
      <c r="P4" s="15">
        <v>7.3</v>
      </c>
      <c r="Q4" s="15">
        <v>8.5</v>
      </c>
      <c r="R4" s="15">
        <v>13.9</v>
      </c>
      <c r="S4" s="15">
        <v>12.4</v>
      </c>
      <c r="T4" s="15">
        <v>21</v>
      </c>
      <c r="U4" s="20">
        <v>17.5</v>
      </c>
      <c r="V4" s="23">
        <f t="shared" ref="V4:V52" si="0">AVERAGE(J4:U4)</f>
        <v>12.425000000000002</v>
      </c>
      <c r="W4" s="23">
        <f t="shared" ref="W4:W52" si="1">(V4*0.75)</f>
        <v>9.3187500000000014</v>
      </c>
    </row>
    <row r="5" spans="1:24" x14ac:dyDescent="0.25">
      <c r="A5" t="s">
        <v>26</v>
      </c>
      <c r="B5" t="s">
        <v>27</v>
      </c>
      <c r="C5" t="s">
        <v>49</v>
      </c>
      <c r="H5" s="19">
        <v>557500</v>
      </c>
      <c r="I5" s="19">
        <v>137800</v>
      </c>
      <c r="J5" s="20"/>
      <c r="K5" s="20"/>
      <c r="L5" s="20"/>
      <c r="M5" s="15"/>
      <c r="N5" s="15"/>
      <c r="O5" s="15"/>
      <c r="P5" s="15"/>
      <c r="Q5" s="15"/>
      <c r="R5" s="15"/>
      <c r="S5" s="15"/>
      <c r="T5" s="15"/>
      <c r="U5" s="20"/>
      <c r="V5" s="23" t="e">
        <f t="shared" si="0"/>
        <v>#DIV/0!</v>
      </c>
      <c r="W5" s="23" t="e">
        <f t="shared" si="1"/>
        <v>#DIV/0!</v>
      </c>
    </row>
    <row r="6" spans="1:24" x14ac:dyDescent="0.25">
      <c r="A6" t="s">
        <v>28</v>
      </c>
      <c r="B6" t="s">
        <v>29</v>
      </c>
      <c r="C6" t="s">
        <v>30</v>
      </c>
      <c r="H6" s="19">
        <v>558200</v>
      </c>
      <c r="I6" s="19">
        <v>138800</v>
      </c>
      <c r="J6" s="20"/>
      <c r="K6" s="20"/>
      <c r="L6" s="20"/>
      <c r="M6" s="15"/>
      <c r="N6" s="15"/>
      <c r="O6" s="15"/>
      <c r="P6" s="15"/>
      <c r="Q6" s="15"/>
      <c r="R6" s="15"/>
      <c r="S6" s="15"/>
      <c r="T6" s="15"/>
      <c r="U6" s="20"/>
      <c r="V6" s="23" t="e">
        <f t="shared" si="0"/>
        <v>#DIV/0!</v>
      </c>
      <c r="W6" s="23" t="e">
        <f t="shared" si="1"/>
        <v>#DIV/0!</v>
      </c>
    </row>
    <row r="7" spans="1:24" x14ac:dyDescent="0.25">
      <c r="A7" t="s">
        <v>31</v>
      </c>
      <c r="B7" t="s">
        <v>32</v>
      </c>
      <c r="C7" t="s">
        <v>30</v>
      </c>
      <c r="H7" s="19">
        <v>558300</v>
      </c>
      <c r="I7" s="19">
        <v>139500</v>
      </c>
      <c r="J7" s="20">
        <v>43.1</v>
      </c>
      <c r="K7" s="20" t="s">
        <v>238</v>
      </c>
      <c r="L7" s="20">
        <v>29.2</v>
      </c>
      <c r="M7" s="15"/>
      <c r="N7" s="15">
        <v>19</v>
      </c>
      <c r="O7" s="15">
        <v>23.6</v>
      </c>
      <c r="P7" s="15">
        <v>23.7</v>
      </c>
      <c r="Q7" s="15">
        <v>29.6</v>
      </c>
      <c r="R7" s="15">
        <v>31.2</v>
      </c>
      <c r="S7" s="15">
        <v>34.4</v>
      </c>
      <c r="T7" s="15">
        <v>37</v>
      </c>
      <c r="U7" s="20">
        <v>31.5</v>
      </c>
      <c r="V7" s="23">
        <f t="shared" si="0"/>
        <v>30.229999999999997</v>
      </c>
      <c r="W7" s="23">
        <f t="shared" si="1"/>
        <v>22.672499999999999</v>
      </c>
    </row>
    <row r="8" spans="1:24" x14ac:dyDescent="0.25">
      <c r="A8" t="s">
        <v>39</v>
      </c>
      <c r="B8" t="s">
        <v>40</v>
      </c>
      <c r="C8" t="s">
        <v>30</v>
      </c>
      <c r="H8" s="19">
        <v>566800</v>
      </c>
      <c r="I8" s="19">
        <v>144800</v>
      </c>
      <c r="J8" s="20">
        <v>34</v>
      </c>
      <c r="K8" s="20">
        <v>20.3</v>
      </c>
      <c r="L8" s="20">
        <v>21.2</v>
      </c>
      <c r="M8" s="15"/>
      <c r="N8" s="15">
        <v>17.100000000000001</v>
      </c>
      <c r="O8" s="15">
        <v>19.8</v>
      </c>
      <c r="P8" s="15">
        <v>16.600000000000001</v>
      </c>
      <c r="Q8" s="15">
        <v>20.3</v>
      </c>
      <c r="R8" s="15">
        <v>25.5</v>
      </c>
      <c r="S8" s="15">
        <v>24</v>
      </c>
      <c r="T8" s="15">
        <v>32.700000000000003</v>
      </c>
      <c r="U8" s="20">
        <v>33.200000000000003</v>
      </c>
      <c r="V8" s="23">
        <f t="shared" si="0"/>
        <v>24.063636363636363</v>
      </c>
      <c r="W8" s="23">
        <f t="shared" si="1"/>
        <v>18.047727272727272</v>
      </c>
    </row>
    <row r="9" spans="1:24" x14ac:dyDescent="0.25">
      <c r="A9" t="s">
        <v>41</v>
      </c>
      <c r="B9" t="s">
        <v>42</v>
      </c>
      <c r="C9" t="s">
        <v>30</v>
      </c>
      <c r="H9" s="19">
        <v>558300</v>
      </c>
      <c r="I9" s="19">
        <v>139800</v>
      </c>
      <c r="J9" s="20">
        <v>43.9</v>
      </c>
      <c r="K9" s="20">
        <v>32.5</v>
      </c>
      <c r="L9" s="20">
        <v>30.7</v>
      </c>
      <c r="M9" s="15">
        <v>19.3</v>
      </c>
      <c r="N9" s="15">
        <v>26.8</v>
      </c>
      <c r="O9" s="15">
        <v>29</v>
      </c>
      <c r="P9" s="15">
        <v>27.9</v>
      </c>
      <c r="Q9" s="15">
        <v>38</v>
      </c>
      <c r="R9" s="15">
        <v>42.1</v>
      </c>
      <c r="S9" s="15">
        <v>30.2</v>
      </c>
      <c r="T9" s="15">
        <v>41.3</v>
      </c>
      <c r="U9" s="20" t="s">
        <v>238</v>
      </c>
      <c r="V9" s="23">
        <f t="shared" si="0"/>
        <v>32.881818181818183</v>
      </c>
      <c r="W9" s="23">
        <f t="shared" si="1"/>
        <v>24.661363636363639</v>
      </c>
    </row>
    <row r="10" spans="1:24" x14ac:dyDescent="0.25">
      <c r="A10" t="s">
        <v>43</v>
      </c>
      <c r="B10" t="s">
        <v>44</v>
      </c>
      <c r="C10" t="s">
        <v>30</v>
      </c>
      <c r="H10" s="19">
        <v>558700</v>
      </c>
      <c r="I10" s="19">
        <v>139800</v>
      </c>
      <c r="J10" s="20"/>
      <c r="K10" s="20"/>
      <c r="L10" s="20"/>
      <c r="M10" s="15"/>
      <c r="N10" s="15"/>
      <c r="O10" s="15"/>
      <c r="P10" s="15"/>
      <c r="Q10" s="15"/>
      <c r="R10" s="15"/>
      <c r="S10" s="15"/>
      <c r="T10" s="15"/>
      <c r="U10" s="20"/>
      <c r="V10" s="23" t="e">
        <f t="shared" si="0"/>
        <v>#DIV/0!</v>
      </c>
      <c r="W10" s="23" t="e">
        <f t="shared" si="1"/>
        <v>#DIV/0!</v>
      </c>
    </row>
    <row r="11" spans="1:24" x14ac:dyDescent="0.25">
      <c r="A11" t="s">
        <v>45</v>
      </c>
      <c r="B11" t="s">
        <v>46</v>
      </c>
      <c r="C11" t="s">
        <v>30</v>
      </c>
      <c r="H11" s="19">
        <v>559400</v>
      </c>
      <c r="I11" s="19">
        <v>139500</v>
      </c>
      <c r="J11" s="20">
        <v>43.1</v>
      </c>
      <c r="K11" s="20">
        <v>36.4</v>
      </c>
      <c r="L11" s="20">
        <v>30.4</v>
      </c>
      <c r="M11" s="15">
        <v>19.600000000000001</v>
      </c>
      <c r="N11" s="15">
        <v>27</v>
      </c>
      <c r="O11" s="15">
        <v>22.4</v>
      </c>
      <c r="P11" s="15">
        <v>29.3</v>
      </c>
      <c r="Q11" s="15">
        <v>29.4</v>
      </c>
      <c r="R11" s="15">
        <v>40.1</v>
      </c>
      <c r="S11" s="15">
        <v>32.5</v>
      </c>
      <c r="T11" s="15">
        <v>35.9</v>
      </c>
      <c r="U11" s="20">
        <v>32.299999999999997</v>
      </c>
      <c r="V11" s="23">
        <f t="shared" si="0"/>
        <v>31.533333333333335</v>
      </c>
      <c r="W11" s="23">
        <f t="shared" si="1"/>
        <v>23.650000000000002</v>
      </c>
    </row>
    <row r="12" spans="1:24" x14ac:dyDescent="0.25">
      <c r="A12" t="s">
        <v>47</v>
      </c>
      <c r="B12" t="s">
        <v>48</v>
      </c>
      <c r="C12" t="s">
        <v>49</v>
      </c>
      <c r="H12" s="19">
        <v>558800</v>
      </c>
      <c r="I12" s="19">
        <v>138300</v>
      </c>
      <c r="J12" s="20">
        <v>16.2</v>
      </c>
      <c r="K12" s="20">
        <v>11</v>
      </c>
      <c r="L12" s="20">
        <v>8.6</v>
      </c>
      <c r="M12" s="15">
        <v>6</v>
      </c>
      <c r="N12" s="15">
        <v>7.3</v>
      </c>
      <c r="O12" s="15">
        <v>6.7</v>
      </c>
      <c r="P12" s="15">
        <v>7</v>
      </c>
      <c r="Q12" s="15">
        <v>8.6</v>
      </c>
      <c r="R12" s="15">
        <v>12.2</v>
      </c>
      <c r="S12" s="15">
        <v>8</v>
      </c>
      <c r="T12" s="15">
        <v>17.3</v>
      </c>
      <c r="U12" s="20">
        <v>13.2</v>
      </c>
      <c r="V12" s="23">
        <f t="shared" si="0"/>
        <v>10.174999999999999</v>
      </c>
      <c r="W12" s="23">
        <f t="shared" si="1"/>
        <v>7.6312499999999996</v>
      </c>
    </row>
    <row r="13" spans="1:24" x14ac:dyDescent="0.25">
      <c r="A13" t="s">
        <v>50</v>
      </c>
      <c r="B13" t="s">
        <v>51</v>
      </c>
      <c r="C13" t="s">
        <v>54</v>
      </c>
      <c r="H13" s="19">
        <v>557800</v>
      </c>
      <c r="I13" s="19">
        <v>142700</v>
      </c>
      <c r="J13" s="20"/>
      <c r="K13" s="20"/>
      <c r="L13" s="20"/>
      <c r="M13" s="15"/>
      <c r="N13" s="15"/>
      <c r="O13" s="15"/>
      <c r="P13" s="15"/>
      <c r="Q13" s="15"/>
      <c r="R13" s="15"/>
      <c r="S13" s="15"/>
      <c r="T13" s="15"/>
      <c r="U13" s="20"/>
      <c r="V13" s="23" t="e">
        <f t="shared" si="0"/>
        <v>#DIV/0!</v>
      </c>
      <c r="W13" s="23" t="e">
        <f t="shared" si="1"/>
        <v>#DIV/0!</v>
      </c>
    </row>
    <row r="14" spans="1:24" x14ac:dyDescent="0.25">
      <c r="A14" t="s">
        <v>52</v>
      </c>
      <c r="B14" t="s">
        <v>53</v>
      </c>
      <c r="C14" t="s">
        <v>54</v>
      </c>
      <c r="H14" s="19">
        <v>558136</v>
      </c>
      <c r="I14" s="19">
        <v>142017</v>
      </c>
      <c r="J14" s="20">
        <v>44.7</v>
      </c>
      <c r="K14" s="20">
        <v>31.9</v>
      </c>
      <c r="L14" s="20">
        <v>26.4</v>
      </c>
      <c r="M14" s="15">
        <v>19.899999999999999</v>
      </c>
      <c r="N14" s="15">
        <v>18.2</v>
      </c>
      <c r="O14" s="15">
        <v>25.2</v>
      </c>
      <c r="P14" s="15">
        <v>21.6</v>
      </c>
      <c r="Q14" s="15">
        <v>29.1</v>
      </c>
      <c r="R14" s="15">
        <v>33.200000000000003</v>
      </c>
      <c r="S14" s="15">
        <v>30.2</v>
      </c>
      <c r="T14" s="15">
        <v>39.799999999999997</v>
      </c>
      <c r="U14" s="20">
        <v>35.6</v>
      </c>
      <c r="V14" s="23">
        <f t="shared" si="0"/>
        <v>29.650000000000002</v>
      </c>
      <c r="W14" s="23">
        <f t="shared" si="1"/>
        <v>22.237500000000001</v>
      </c>
    </row>
    <row r="15" spans="1:24" x14ac:dyDescent="0.25">
      <c r="A15" t="s">
        <v>64</v>
      </c>
      <c r="B15" t="s">
        <v>65</v>
      </c>
      <c r="C15" t="s">
        <v>54</v>
      </c>
      <c r="H15" s="19">
        <v>558227</v>
      </c>
      <c r="I15" s="19">
        <v>139757</v>
      </c>
      <c r="J15" s="20">
        <v>49.7</v>
      </c>
      <c r="K15" s="20" t="s">
        <v>238</v>
      </c>
      <c r="L15" s="20">
        <v>36.9</v>
      </c>
      <c r="M15" s="15">
        <v>26.8</v>
      </c>
      <c r="N15" s="15">
        <v>29.2</v>
      </c>
      <c r="O15" s="15">
        <v>35.799999999999997</v>
      </c>
      <c r="P15" s="15">
        <v>32.9</v>
      </c>
      <c r="Q15" s="15">
        <v>18.600000000000001</v>
      </c>
      <c r="R15" s="15">
        <v>44</v>
      </c>
      <c r="S15" s="15">
        <v>40.9</v>
      </c>
      <c r="T15" s="15">
        <v>46.6</v>
      </c>
      <c r="U15" s="20">
        <v>42.9</v>
      </c>
      <c r="V15" s="23">
        <f t="shared" si="0"/>
        <v>36.75454545454545</v>
      </c>
      <c r="W15" s="23">
        <f t="shared" si="1"/>
        <v>27.565909090909088</v>
      </c>
    </row>
    <row r="16" spans="1:24" x14ac:dyDescent="0.25">
      <c r="A16" t="s">
        <v>166</v>
      </c>
      <c r="B16" t="s">
        <v>70</v>
      </c>
      <c r="H16" s="19"/>
      <c r="I16" s="19"/>
      <c r="J16" s="20">
        <v>44.1</v>
      </c>
      <c r="K16" s="20">
        <v>34.4</v>
      </c>
      <c r="L16" s="20">
        <v>34</v>
      </c>
      <c r="M16" s="15">
        <v>26.4</v>
      </c>
      <c r="N16" s="15">
        <v>29.7</v>
      </c>
      <c r="O16" s="15">
        <v>33.4</v>
      </c>
      <c r="P16" s="15">
        <v>26.3</v>
      </c>
      <c r="Q16" s="15">
        <v>33.299999999999997</v>
      </c>
      <c r="R16" s="15">
        <v>34.700000000000003</v>
      </c>
      <c r="S16" s="15">
        <v>28.3</v>
      </c>
      <c r="T16" s="15">
        <v>33.4</v>
      </c>
      <c r="U16" s="20">
        <v>31.7</v>
      </c>
      <c r="V16" s="23">
        <f t="shared" si="0"/>
        <v>32.475000000000001</v>
      </c>
      <c r="W16" s="23">
        <f t="shared" si="1"/>
        <v>24.356250000000003</v>
      </c>
    </row>
    <row r="17" spans="1:23" x14ac:dyDescent="0.25">
      <c r="A17" t="s">
        <v>167</v>
      </c>
      <c r="B17" s="4" t="s">
        <v>70</v>
      </c>
      <c r="C17" s="4"/>
      <c r="H17" s="19"/>
      <c r="I17" s="19"/>
      <c r="J17" s="20">
        <v>48.9</v>
      </c>
      <c r="K17" s="20">
        <v>39.1</v>
      </c>
      <c r="L17" s="20">
        <v>31.3</v>
      </c>
      <c r="M17" s="15">
        <v>26.7</v>
      </c>
      <c r="N17" s="15">
        <v>27.5</v>
      </c>
      <c r="O17" s="15">
        <v>33.4</v>
      </c>
      <c r="P17" s="15">
        <v>26.5</v>
      </c>
      <c r="Q17" s="15">
        <v>36.700000000000003</v>
      </c>
      <c r="R17" s="15">
        <v>32.9</v>
      </c>
      <c r="S17" s="15">
        <v>27.1</v>
      </c>
      <c r="T17" s="15">
        <v>38.299999999999997</v>
      </c>
      <c r="U17" s="20">
        <v>32.5</v>
      </c>
      <c r="V17" s="23">
        <f t="shared" si="0"/>
        <v>33.408333333333339</v>
      </c>
      <c r="W17" s="23">
        <f t="shared" si="1"/>
        <v>25.056250000000006</v>
      </c>
    </row>
    <row r="18" spans="1:23" x14ac:dyDescent="0.25">
      <c r="A18" t="s">
        <v>168</v>
      </c>
      <c r="B18" s="4" t="s">
        <v>70</v>
      </c>
      <c r="C18" s="4" t="s">
        <v>54</v>
      </c>
      <c r="H18" s="19">
        <v>558250</v>
      </c>
      <c r="I18" s="19">
        <v>141750</v>
      </c>
      <c r="J18" s="20">
        <v>42.7</v>
      </c>
      <c r="K18" s="24">
        <v>38.299999999999997</v>
      </c>
      <c r="L18" s="24">
        <v>31.6</v>
      </c>
      <c r="M18" s="15">
        <v>26.4</v>
      </c>
      <c r="N18" s="15">
        <v>29.8</v>
      </c>
      <c r="O18" s="15">
        <v>32.299999999999997</v>
      </c>
      <c r="P18" s="15">
        <v>28.3</v>
      </c>
      <c r="Q18" s="15">
        <v>36.5</v>
      </c>
      <c r="R18" s="15">
        <v>35.200000000000003</v>
      </c>
      <c r="S18" s="15">
        <v>28.5</v>
      </c>
      <c r="T18" s="15">
        <v>37.9</v>
      </c>
      <c r="U18" s="20">
        <v>29.1</v>
      </c>
      <c r="V18" s="23">
        <f t="shared" si="0"/>
        <v>33.050000000000004</v>
      </c>
      <c r="W18" s="23">
        <f t="shared" si="1"/>
        <v>24.787500000000001</v>
      </c>
    </row>
    <row r="19" spans="1:23" x14ac:dyDescent="0.25">
      <c r="A19" t="s">
        <v>74</v>
      </c>
      <c r="B19" s="4" t="s">
        <v>217</v>
      </c>
      <c r="C19" s="4" t="s">
        <v>54</v>
      </c>
      <c r="H19" s="19">
        <v>520847</v>
      </c>
      <c r="I19" s="19">
        <v>140395</v>
      </c>
      <c r="J19" s="20"/>
      <c r="K19" s="20"/>
      <c r="L19" s="20"/>
      <c r="M19" s="15"/>
      <c r="N19" s="15"/>
      <c r="O19" s="15"/>
      <c r="P19" s="15"/>
      <c r="Q19" s="15"/>
      <c r="R19" s="15"/>
      <c r="S19" s="15"/>
      <c r="T19" s="15"/>
      <c r="U19" s="20"/>
      <c r="V19" s="23" t="e">
        <f t="shared" si="0"/>
        <v>#DIV/0!</v>
      </c>
      <c r="W19" s="23" t="e">
        <f t="shared" si="1"/>
        <v>#DIV/0!</v>
      </c>
    </row>
    <row r="20" spans="1:23" x14ac:dyDescent="0.25">
      <c r="A20" t="s">
        <v>79</v>
      </c>
      <c r="B20" s="4" t="s">
        <v>80</v>
      </c>
      <c r="C20" s="4" t="s">
        <v>54</v>
      </c>
      <c r="H20" s="19">
        <v>558076</v>
      </c>
      <c r="I20" s="19">
        <v>138762</v>
      </c>
      <c r="J20" s="20">
        <v>56.3</v>
      </c>
      <c r="K20" s="20">
        <v>50</v>
      </c>
      <c r="L20" s="20">
        <v>46.4</v>
      </c>
      <c r="M20" s="15">
        <v>34.5</v>
      </c>
      <c r="N20" s="15">
        <v>37</v>
      </c>
      <c r="O20" s="15">
        <v>40.700000000000003</v>
      </c>
      <c r="P20" s="15" t="s">
        <v>238</v>
      </c>
      <c r="Q20" s="15">
        <v>53.7</v>
      </c>
      <c r="R20" s="15">
        <v>50.7</v>
      </c>
      <c r="S20" s="15">
        <v>46.7</v>
      </c>
      <c r="T20" s="15">
        <v>49.9</v>
      </c>
      <c r="U20" s="20">
        <v>39.9</v>
      </c>
      <c r="V20" s="23">
        <f t="shared" si="0"/>
        <v>45.98181818181817</v>
      </c>
      <c r="W20" s="23">
        <f t="shared" si="1"/>
        <v>34.486363636363627</v>
      </c>
    </row>
    <row r="21" spans="1:23" x14ac:dyDescent="0.25">
      <c r="A21" t="s">
        <v>81</v>
      </c>
      <c r="B21" s="4" t="s">
        <v>193</v>
      </c>
      <c r="C21" s="4" t="s">
        <v>54</v>
      </c>
      <c r="H21" s="19">
        <v>576102</v>
      </c>
      <c r="I21" s="19">
        <v>130567</v>
      </c>
      <c r="J21" s="20"/>
      <c r="K21" s="20"/>
      <c r="L21" s="20"/>
      <c r="M21" s="15"/>
      <c r="N21" s="15"/>
      <c r="O21" s="15"/>
      <c r="P21" s="15"/>
      <c r="Q21" s="15"/>
      <c r="R21" s="15"/>
      <c r="S21" s="15"/>
      <c r="T21" s="15"/>
      <c r="U21" s="20"/>
      <c r="V21" s="23" t="e">
        <f t="shared" si="0"/>
        <v>#DIV/0!</v>
      </c>
      <c r="W21" s="23" t="e">
        <f t="shared" si="1"/>
        <v>#DIV/0!</v>
      </c>
    </row>
    <row r="22" spans="1:23" x14ac:dyDescent="0.25">
      <c r="A22" t="s">
        <v>83</v>
      </c>
      <c r="B22" s="4" t="s">
        <v>84</v>
      </c>
      <c r="C22" s="4" t="s">
        <v>54</v>
      </c>
      <c r="H22" s="19">
        <v>558271</v>
      </c>
      <c r="I22" s="19">
        <v>139451</v>
      </c>
      <c r="J22" s="20">
        <v>40.9</v>
      </c>
      <c r="K22" s="20">
        <v>32.799999999999997</v>
      </c>
      <c r="L22" s="20" t="s">
        <v>231</v>
      </c>
      <c r="M22" s="15">
        <v>18</v>
      </c>
      <c r="N22" s="15">
        <v>20.7</v>
      </c>
      <c r="O22" s="15">
        <v>21.4</v>
      </c>
      <c r="P22" s="15">
        <v>22</v>
      </c>
      <c r="Q22" s="15">
        <v>27.3</v>
      </c>
      <c r="R22" s="15">
        <v>31.6</v>
      </c>
      <c r="S22" s="15">
        <v>25.1</v>
      </c>
      <c r="T22" s="15">
        <v>36.200000000000003</v>
      </c>
      <c r="U22" s="20">
        <v>30.8</v>
      </c>
      <c r="V22" s="23">
        <f t="shared" si="0"/>
        <v>27.890909090909091</v>
      </c>
      <c r="W22" s="23">
        <f t="shared" si="1"/>
        <v>20.918181818181818</v>
      </c>
    </row>
    <row r="23" spans="1:23" x14ac:dyDescent="0.25">
      <c r="A23" t="s">
        <v>92</v>
      </c>
      <c r="B23" s="4" t="s">
        <v>93</v>
      </c>
      <c r="C23" s="4" t="s">
        <v>54</v>
      </c>
      <c r="H23" s="19">
        <v>557740</v>
      </c>
      <c r="I23" s="19">
        <v>138538</v>
      </c>
      <c r="J23" s="20"/>
      <c r="K23" s="20">
        <v>29.3</v>
      </c>
      <c r="L23" s="20">
        <v>21.4</v>
      </c>
      <c r="M23" s="15">
        <v>23.7</v>
      </c>
      <c r="N23" s="15">
        <v>23</v>
      </c>
      <c r="O23" s="15">
        <v>25</v>
      </c>
      <c r="P23" s="15">
        <v>21.2</v>
      </c>
      <c r="Q23" s="15">
        <v>27.6</v>
      </c>
      <c r="R23" s="15">
        <v>32.299999999999997</v>
      </c>
      <c r="S23" s="15">
        <v>28.2</v>
      </c>
      <c r="T23" s="15">
        <v>35.5</v>
      </c>
      <c r="U23" s="20">
        <v>30.1</v>
      </c>
      <c r="V23" s="23">
        <f t="shared" si="0"/>
        <v>27.027272727272727</v>
      </c>
      <c r="W23" s="23">
        <f t="shared" si="1"/>
        <v>20.270454545454545</v>
      </c>
    </row>
    <row r="24" spans="1:23" x14ac:dyDescent="0.25">
      <c r="A24" t="s">
        <v>103</v>
      </c>
      <c r="B24" s="4" t="s">
        <v>104</v>
      </c>
      <c r="C24" s="4" t="s">
        <v>54</v>
      </c>
      <c r="H24" s="19">
        <v>557000</v>
      </c>
      <c r="I24" s="19">
        <v>139000</v>
      </c>
      <c r="J24" s="20"/>
      <c r="K24" s="20"/>
      <c r="L24" s="20"/>
      <c r="M24" s="15"/>
      <c r="N24" s="15"/>
      <c r="O24" s="15"/>
      <c r="P24" s="15"/>
      <c r="Q24" s="15"/>
      <c r="R24" s="15"/>
      <c r="S24" s="15"/>
      <c r="T24" s="15"/>
      <c r="U24" s="20"/>
      <c r="V24" s="23" t="e">
        <f t="shared" si="0"/>
        <v>#DIV/0!</v>
      </c>
      <c r="W24" s="23" t="e">
        <f t="shared" si="1"/>
        <v>#DIV/0!</v>
      </c>
    </row>
    <row r="25" spans="1:23" x14ac:dyDescent="0.25">
      <c r="A25" t="s">
        <v>105</v>
      </c>
      <c r="B25" s="4" t="s">
        <v>106</v>
      </c>
      <c r="C25" s="4" t="s">
        <v>54</v>
      </c>
      <c r="H25" s="19">
        <v>558105</v>
      </c>
      <c r="I25" s="19">
        <v>142071</v>
      </c>
      <c r="J25" s="20"/>
      <c r="K25" s="20"/>
      <c r="L25" s="20"/>
      <c r="M25" s="15"/>
      <c r="N25" s="15"/>
      <c r="O25" s="15"/>
      <c r="P25" s="15"/>
      <c r="Q25" s="15"/>
      <c r="R25" s="15"/>
      <c r="S25" s="15"/>
      <c r="T25" s="15"/>
      <c r="U25" s="20"/>
      <c r="V25" s="23" t="e">
        <f t="shared" si="0"/>
        <v>#DIV/0!</v>
      </c>
      <c r="W25" s="23" t="e">
        <f t="shared" si="1"/>
        <v>#DIV/0!</v>
      </c>
    </row>
    <row r="26" spans="1:23" x14ac:dyDescent="0.25">
      <c r="A26" t="s">
        <v>107</v>
      </c>
      <c r="B26" s="4" t="s">
        <v>108</v>
      </c>
      <c r="C26" s="4" t="s">
        <v>54</v>
      </c>
      <c r="H26" s="19">
        <v>558081</v>
      </c>
      <c r="I26" s="19">
        <v>142071</v>
      </c>
      <c r="J26" s="20"/>
      <c r="K26" s="20"/>
      <c r="L26" s="20"/>
      <c r="M26" s="15"/>
      <c r="N26" s="15"/>
      <c r="O26" s="15"/>
      <c r="P26" s="15"/>
      <c r="Q26" s="15"/>
      <c r="R26" s="15"/>
      <c r="S26" s="15"/>
      <c r="T26" s="15"/>
      <c r="U26" s="20"/>
      <c r="V26" s="23" t="e">
        <f t="shared" si="0"/>
        <v>#DIV/0!</v>
      </c>
      <c r="W26" s="23" t="e">
        <f t="shared" si="1"/>
        <v>#DIV/0!</v>
      </c>
    </row>
    <row r="27" spans="1:23" x14ac:dyDescent="0.25">
      <c r="A27" t="s">
        <v>109</v>
      </c>
      <c r="B27" s="4" t="s">
        <v>110</v>
      </c>
      <c r="C27" s="4" t="s">
        <v>30</v>
      </c>
      <c r="H27" s="19">
        <v>567638</v>
      </c>
      <c r="I27" s="19">
        <v>144732</v>
      </c>
      <c r="J27" s="20">
        <v>19.7</v>
      </c>
      <c r="K27" s="20">
        <v>12.5</v>
      </c>
      <c r="L27" s="20">
        <v>10.1</v>
      </c>
      <c r="M27" s="15"/>
      <c r="N27" s="15">
        <v>11.7</v>
      </c>
      <c r="O27" s="15">
        <v>10.1</v>
      </c>
      <c r="P27" s="15">
        <v>9.4</v>
      </c>
      <c r="Q27" s="15">
        <v>13.2</v>
      </c>
      <c r="R27" s="15">
        <v>16.100000000000001</v>
      </c>
      <c r="S27" s="15">
        <v>12</v>
      </c>
      <c r="T27" s="15">
        <v>20.3</v>
      </c>
      <c r="U27" s="20">
        <v>18.5</v>
      </c>
      <c r="V27" s="23">
        <f t="shared" si="0"/>
        <v>13.963636363636367</v>
      </c>
      <c r="W27" s="23">
        <f t="shared" si="1"/>
        <v>10.472727272727274</v>
      </c>
    </row>
    <row r="28" spans="1:23" x14ac:dyDescent="0.25">
      <c r="A28" t="s">
        <v>111</v>
      </c>
      <c r="B28" s="4" t="s">
        <v>218</v>
      </c>
      <c r="C28" s="4" t="s">
        <v>54</v>
      </c>
      <c r="H28" s="19">
        <v>557987</v>
      </c>
      <c r="I28" s="19">
        <v>138641</v>
      </c>
      <c r="J28" s="20"/>
      <c r="K28" s="20"/>
      <c r="L28" s="20"/>
      <c r="M28" s="15"/>
      <c r="N28" s="15"/>
      <c r="O28" s="15"/>
      <c r="P28" s="15"/>
      <c r="Q28" s="15"/>
      <c r="R28" s="15"/>
      <c r="S28" s="15"/>
      <c r="T28" s="15"/>
      <c r="U28" s="20"/>
      <c r="V28" s="23" t="e">
        <f t="shared" si="0"/>
        <v>#DIV/0!</v>
      </c>
      <c r="W28" s="23" t="e">
        <f t="shared" si="1"/>
        <v>#DIV/0!</v>
      </c>
    </row>
    <row r="29" spans="1:23" x14ac:dyDescent="0.25">
      <c r="A29" t="s">
        <v>113</v>
      </c>
      <c r="B29" s="4" t="s">
        <v>175</v>
      </c>
      <c r="C29" s="4" t="s">
        <v>30</v>
      </c>
      <c r="H29" s="19">
        <v>566746</v>
      </c>
      <c r="I29" s="19">
        <v>144112</v>
      </c>
      <c r="J29" s="20">
        <v>20.2</v>
      </c>
      <c r="K29" s="20">
        <v>14.2</v>
      </c>
      <c r="L29" s="20">
        <v>16.7</v>
      </c>
      <c r="M29" s="15"/>
      <c r="N29" s="15">
        <v>16.399999999999999</v>
      </c>
      <c r="O29" s="15">
        <v>17.399999999999999</v>
      </c>
      <c r="P29" s="15">
        <v>13.1</v>
      </c>
      <c r="Q29" s="15">
        <v>19.399999999999999</v>
      </c>
      <c r="R29" s="15">
        <v>22.9</v>
      </c>
      <c r="S29" s="15">
        <v>14.3</v>
      </c>
      <c r="T29" s="15">
        <v>23.5</v>
      </c>
      <c r="U29" s="20">
        <v>22.3</v>
      </c>
      <c r="V29" s="23">
        <f t="shared" si="0"/>
        <v>18.218181818181822</v>
      </c>
      <c r="W29" s="23">
        <f t="shared" si="1"/>
        <v>13.663636363636368</v>
      </c>
    </row>
    <row r="30" spans="1:23" x14ac:dyDescent="0.25">
      <c r="A30" s="4" t="s">
        <v>115</v>
      </c>
      <c r="B30" s="4" t="s">
        <v>116</v>
      </c>
      <c r="C30" s="4" t="s">
        <v>117</v>
      </c>
      <c r="D30" s="4"/>
      <c r="E30" s="4"/>
      <c r="F30" s="4"/>
      <c r="G30" s="4"/>
      <c r="H30" s="25">
        <v>560230</v>
      </c>
      <c r="I30" s="25">
        <v>140150</v>
      </c>
      <c r="J30" s="20" t="s">
        <v>180</v>
      </c>
      <c r="K30" s="20">
        <v>17.5</v>
      </c>
      <c r="L30" s="20">
        <v>12.3</v>
      </c>
      <c r="M30" s="15"/>
      <c r="N30" s="15">
        <v>9.8000000000000007</v>
      </c>
      <c r="O30" s="15">
        <v>14.3</v>
      </c>
      <c r="P30" s="15">
        <v>8.6</v>
      </c>
      <c r="Q30" s="15">
        <v>14.6</v>
      </c>
      <c r="R30" s="15">
        <v>14.5</v>
      </c>
      <c r="S30" s="15">
        <v>14.6</v>
      </c>
      <c r="T30" s="15">
        <v>21.6</v>
      </c>
      <c r="U30" s="20">
        <v>22.3</v>
      </c>
      <c r="V30" s="23">
        <f t="shared" si="0"/>
        <v>15.010000000000002</v>
      </c>
      <c r="W30" s="23">
        <f t="shared" si="1"/>
        <v>11.2575</v>
      </c>
    </row>
    <row r="31" spans="1:23" x14ac:dyDescent="0.25">
      <c r="A31" s="4" t="s">
        <v>162</v>
      </c>
      <c r="B31" s="4" t="s">
        <v>200</v>
      </c>
      <c r="C31" s="4" t="s">
        <v>54</v>
      </c>
      <c r="D31" s="4"/>
      <c r="E31" s="4"/>
      <c r="F31" s="4"/>
      <c r="G31" s="4"/>
      <c r="H31" s="25">
        <v>559888</v>
      </c>
      <c r="I31" s="25">
        <v>141278</v>
      </c>
      <c r="J31" s="24">
        <v>38.799999999999997</v>
      </c>
      <c r="K31" s="24" t="s">
        <v>238</v>
      </c>
      <c r="L31" s="24">
        <v>18.600000000000001</v>
      </c>
      <c r="M31" s="15">
        <v>18.899999999999999</v>
      </c>
      <c r="N31" s="15">
        <v>18.600000000000001</v>
      </c>
      <c r="O31" s="15" t="s">
        <v>238</v>
      </c>
      <c r="P31" s="15" t="s">
        <v>238</v>
      </c>
      <c r="Q31" s="15" t="s">
        <v>238</v>
      </c>
      <c r="R31" s="15">
        <v>27.5</v>
      </c>
      <c r="S31" s="15" t="s">
        <v>238</v>
      </c>
      <c r="T31" s="15" t="s">
        <v>238</v>
      </c>
      <c r="U31" s="20">
        <v>1</v>
      </c>
      <c r="V31" s="23">
        <f t="shared" si="0"/>
        <v>20.566666666666666</v>
      </c>
      <c r="W31" s="23">
        <f t="shared" si="1"/>
        <v>15.425000000000001</v>
      </c>
    </row>
    <row r="32" spans="1:23" x14ac:dyDescent="0.25">
      <c r="A32" s="4" t="s">
        <v>163</v>
      </c>
      <c r="B32" s="4" t="s">
        <v>199</v>
      </c>
      <c r="C32" s="4" t="s">
        <v>54</v>
      </c>
      <c r="D32" s="4"/>
      <c r="E32" s="4"/>
      <c r="F32" s="4"/>
      <c r="G32" s="4"/>
      <c r="H32" s="25">
        <v>559923</v>
      </c>
      <c r="I32" s="25">
        <v>141560</v>
      </c>
      <c r="J32" s="24">
        <v>36.200000000000003</v>
      </c>
      <c r="K32" s="24">
        <v>24.4</v>
      </c>
      <c r="L32" s="24">
        <v>23.7</v>
      </c>
      <c r="M32" s="15">
        <v>21.1</v>
      </c>
      <c r="N32" s="15">
        <v>19.899999999999999</v>
      </c>
      <c r="O32" s="15">
        <v>19.600000000000001</v>
      </c>
      <c r="P32" s="15">
        <v>15.7</v>
      </c>
      <c r="Q32" s="15">
        <v>23.6</v>
      </c>
      <c r="R32" s="15">
        <v>26.5</v>
      </c>
      <c r="S32" s="15">
        <v>23.4</v>
      </c>
      <c r="T32" s="15">
        <v>36.700000000000003</v>
      </c>
      <c r="U32" s="20">
        <v>23.7</v>
      </c>
      <c r="V32" s="23">
        <f t="shared" si="0"/>
        <v>24.541666666666668</v>
      </c>
      <c r="W32" s="23">
        <f t="shared" si="1"/>
        <v>18.40625</v>
      </c>
    </row>
    <row r="33" spans="1:23" x14ac:dyDescent="0.25">
      <c r="A33" s="4" t="s">
        <v>164</v>
      </c>
      <c r="B33" s="4" t="s">
        <v>112</v>
      </c>
      <c r="C33" s="4" t="s">
        <v>54</v>
      </c>
      <c r="D33" s="4"/>
      <c r="E33" s="4"/>
      <c r="F33" s="4"/>
      <c r="G33" s="4"/>
      <c r="H33" s="25">
        <v>557927</v>
      </c>
      <c r="I33" s="25">
        <v>138609</v>
      </c>
      <c r="J33" s="24" t="s">
        <v>180</v>
      </c>
      <c r="K33" s="24" t="s">
        <v>238</v>
      </c>
      <c r="L33" s="24">
        <v>45.6</v>
      </c>
      <c r="M33" s="15">
        <v>31.1</v>
      </c>
      <c r="N33" s="15">
        <v>38.299999999999997</v>
      </c>
      <c r="O33" s="15">
        <v>41.6</v>
      </c>
      <c r="P33" s="15">
        <v>34.4</v>
      </c>
      <c r="Q33" s="15">
        <v>49.7</v>
      </c>
      <c r="R33" s="15">
        <v>50.1</v>
      </c>
      <c r="S33" s="15">
        <v>38.1</v>
      </c>
      <c r="T33" s="15">
        <v>46.5</v>
      </c>
      <c r="U33" s="20" t="s">
        <v>238</v>
      </c>
      <c r="V33" s="23">
        <f t="shared" si="0"/>
        <v>41.711111111111116</v>
      </c>
      <c r="W33" s="23">
        <f t="shared" si="1"/>
        <v>31.283333333333339</v>
      </c>
    </row>
    <row r="34" spans="1:23" x14ac:dyDescent="0.25">
      <c r="A34" s="4" t="s">
        <v>169</v>
      </c>
      <c r="B34" s="28" t="s">
        <v>170</v>
      </c>
      <c r="C34" s="4"/>
      <c r="D34" s="4"/>
      <c r="E34" s="4"/>
      <c r="F34" s="4"/>
      <c r="G34" s="4"/>
      <c r="H34" s="19">
        <v>558242</v>
      </c>
      <c r="I34" s="19">
        <v>138715</v>
      </c>
      <c r="J34" s="24">
        <v>23.1</v>
      </c>
      <c r="K34" s="20">
        <v>17.7</v>
      </c>
      <c r="L34" s="24">
        <v>15.3</v>
      </c>
      <c r="M34" s="15">
        <v>12.3</v>
      </c>
      <c r="N34" s="15">
        <v>10.5</v>
      </c>
      <c r="O34" s="15">
        <v>9.6999999999999993</v>
      </c>
      <c r="P34" s="15">
        <v>12.1</v>
      </c>
      <c r="Q34" s="15">
        <v>12.7</v>
      </c>
      <c r="R34" s="15">
        <v>18.7</v>
      </c>
      <c r="S34" s="15">
        <v>16.7</v>
      </c>
      <c r="T34" s="15">
        <v>22.2</v>
      </c>
      <c r="U34" s="20" t="s">
        <v>238</v>
      </c>
      <c r="V34" s="23">
        <f t="shared" si="0"/>
        <v>15.545454545454543</v>
      </c>
      <c r="W34" s="23">
        <f t="shared" si="1"/>
        <v>11.659090909090907</v>
      </c>
    </row>
    <row r="35" spans="1:23" x14ac:dyDescent="0.25">
      <c r="A35" s="16" t="s">
        <v>172</v>
      </c>
      <c r="B35" s="16" t="s">
        <v>171</v>
      </c>
      <c r="C35" s="4"/>
      <c r="D35" s="4"/>
      <c r="E35" s="4"/>
      <c r="F35" s="4"/>
      <c r="G35" s="4"/>
      <c r="H35" s="25">
        <v>562284</v>
      </c>
      <c r="I35" s="25">
        <v>140746</v>
      </c>
      <c r="J35" s="20">
        <v>32</v>
      </c>
      <c r="K35" s="20">
        <v>21.8</v>
      </c>
      <c r="L35" s="20">
        <v>19.5</v>
      </c>
      <c r="M35" s="15"/>
      <c r="N35" s="15">
        <v>18.600000000000001</v>
      </c>
      <c r="O35" s="15">
        <v>17.8</v>
      </c>
      <c r="P35" s="15">
        <v>14.3</v>
      </c>
      <c r="Q35" s="15">
        <v>19.7</v>
      </c>
      <c r="R35" s="15">
        <v>23.3</v>
      </c>
      <c r="S35" s="15">
        <v>21.7</v>
      </c>
      <c r="T35" s="15">
        <v>31.7</v>
      </c>
      <c r="U35" s="20">
        <v>21.3</v>
      </c>
      <c r="V35" s="23">
        <f t="shared" si="0"/>
        <v>21.972727272727273</v>
      </c>
      <c r="W35" s="23">
        <f t="shared" si="1"/>
        <v>16.479545454545455</v>
      </c>
    </row>
    <row r="36" spans="1:23" s="44" customFormat="1" x14ac:dyDescent="0.25">
      <c r="A36" s="29" t="s">
        <v>235</v>
      </c>
      <c r="B36" s="29" t="s">
        <v>212</v>
      </c>
      <c r="C36" s="47" t="s">
        <v>54</v>
      </c>
      <c r="D36" s="29"/>
      <c r="E36" s="29"/>
      <c r="F36" s="29"/>
      <c r="G36" s="29"/>
      <c r="H36" s="45">
        <v>576061</v>
      </c>
      <c r="I36" s="45">
        <v>130599</v>
      </c>
      <c r="J36" s="34">
        <v>45.5</v>
      </c>
      <c r="K36" s="34" t="s">
        <v>238</v>
      </c>
      <c r="L36" s="34">
        <v>41.6</v>
      </c>
      <c r="M36" s="37">
        <v>22</v>
      </c>
      <c r="N36" s="37">
        <v>36.799999999999997</v>
      </c>
      <c r="O36" s="37">
        <v>28.7</v>
      </c>
      <c r="P36" s="37">
        <v>43.8</v>
      </c>
      <c r="Q36" s="37">
        <v>65.400000000000006</v>
      </c>
      <c r="R36" s="37">
        <v>52.4</v>
      </c>
      <c r="S36" s="37">
        <v>56.3</v>
      </c>
      <c r="T36" s="37">
        <v>64.099999999999994</v>
      </c>
      <c r="U36" s="34">
        <v>45.7</v>
      </c>
      <c r="V36" s="23">
        <f t="shared" si="0"/>
        <v>45.663636363636357</v>
      </c>
      <c r="W36" s="23">
        <f t="shared" si="1"/>
        <v>34.247727272727268</v>
      </c>
    </row>
    <row r="37" spans="1:23" s="44" customFormat="1" x14ac:dyDescent="0.25">
      <c r="A37" s="42" t="s">
        <v>236</v>
      </c>
      <c r="B37" s="42" t="s">
        <v>207</v>
      </c>
      <c r="C37" s="48" t="s">
        <v>54</v>
      </c>
      <c r="D37" s="42"/>
      <c r="E37" s="42"/>
      <c r="F37" s="42"/>
      <c r="G37" s="42"/>
      <c r="H37" s="45">
        <v>576061</v>
      </c>
      <c r="I37" s="45">
        <v>130599</v>
      </c>
      <c r="J37" s="34" t="s">
        <v>180</v>
      </c>
      <c r="K37" s="34">
        <v>51.6</v>
      </c>
      <c r="L37" s="34">
        <v>45.4</v>
      </c>
      <c r="M37" s="37">
        <v>15.6</v>
      </c>
      <c r="N37" s="37">
        <v>39.299999999999997</v>
      </c>
      <c r="O37" s="37">
        <v>29.1</v>
      </c>
      <c r="P37" s="37">
        <v>47.2</v>
      </c>
      <c r="Q37" s="37">
        <v>58.4</v>
      </c>
      <c r="R37" s="37">
        <v>57.9</v>
      </c>
      <c r="S37" s="37">
        <v>58.5</v>
      </c>
      <c r="T37" s="37">
        <v>64</v>
      </c>
      <c r="U37" s="34">
        <v>48.1</v>
      </c>
      <c r="V37" s="23">
        <f t="shared" si="0"/>
        <v>46.827272727272721</v>
      </c>
      <c r="W37" s="23">
        <f t="shared" si="1"/>
        <v>35.120454545454542</v>
      </c>
    </row>
    <row r="38" spans="1:23" s="44" customFormat="1" x14ac:dyDescent="0.25">
      <c r="A38" s="42" t="s">
        <v>237</v>
      </c>
      <c r="B38" s="42" t="s">
        <v>207</v>
      </c>
      <c r="C38" s="48" t="s">
        <v>54</v>
      </c>
      <c r="D38" s="42"/>
      <c r="E38" s="42"/>
      <c r="F38" s="42"/>
      <c r="G38" s="42"/>
      <c r="H38" s="45">
        <v>576061</v>
      </c>
      <c r="I38" s="45">
        <v>130599</v>
      </c>
      <c r="J38" s="34" t="s">
        <v>180</v>
      </c>
      <c r="K38" s="34">
        <v>51.4</v>
      </c>
      <c r="L38" s="34">
        <v>42</v>
      </c>
      <c r="M38" s="37">
        <v>15</v>
      </c>
      <c r="N38" s="37">
        <v>37.4</v>
      </c>
      <c r="O38" s="37">
        <v>30.5</v>
      </c>
      <c r="P38" s="37">
        <v>40.5</v>
      </c>
      <c r="Q38" s="37">
        <v>66.400000000000006</v>
      </c>
      <c r="R38" s="37">
        <v>57.8</v>
      </c>
      <c r="S38" s="37">
        <v>49.3</v>
      </c>
      <c r="T38" s="37">
        <v>66.5</v>
      </c>
      <c r="U38" s="34">
        <v>56.7</v>
      </c>
      <c r="V38" s="23">
        <f t="shared" si="0"/>
        <v>46.681818181818194</v>
      </c>
      <c r="W38" s="23">
        <f t="shared" si="1"/>
        <v>35.011363636363647</v>
      </c>
    </row>
    <row r="39" spans="1:23" x14ac:dyDescent="0.25">
      <c r="A39" s="16" t="s">
        <v>176</v>
      </c>
      <c r="B39" s="16" t="s">
        <v>211</v>
      </c>
      <c r="C39" s="16"/>
      <c r="D39" s="16"/>
      <c r="E39" s="16"/>
      <c r="F39" s="16"/>
      <c r="G39" s="16"/>
      <c r="H39" s="19">
        <v>558373</v>
      </c>
      <c r="I39" s="19">
        <v>138487</v>
      </c>
      <c r="J39" s="20"/>
      <c r="K39" s="20"/>
      <c r="L39" s="20"/>
      <c r="M39" s="15"/>
      <c r="N39" s="15"/>
      <c r="O39" s="15"/>
      <c r="P39" s="15"/>
      <c r="Q39" s="15"/>
      <c r="R39" s="15"/>
      <c r="S39" s="15"/>
      <c r="T39" s="15"/>
      <c r="U39" s="20"/>
      <c r="V39" s="23" t="e">
        <f t="shared" si="0"/>
        <v>#DIV/0!</v>
      </c>
      <c r="W39" s="23" t="e">
        <f t="shared" si="1"/>
        <v>#DIV/0!</v>
      </c>
    </row>
    <row r="40" spans="1:23" x14ac:dyDescent="0.25">
      <c r="A40" s="16" t="s">
        <v>177</v>
      </c>
      <c r="B40" s="4" t="s">
        <v>179</v>
      </c>
      <c r="C40" s="4"/>
      <c r="H40" s="19">
        <v>557362</v>
      </c>
      <c r="I40" s="19">
        <v>138168</v>
      </c>
      <c r="J40" s="20" t="s">
        <v>180</v>
      </c>
      <c r="K40" s="20"/>
      <c r="L40" s="20"/>
      <c r="M40" s="15"/>
      <c r="N40" s="15"/>
      <c r="O40" s="15"/>
      <c r="P40" s="15"/>
      <c r="Q40" s="15"/>
      <c r="R40" s="15"/>
      <c r="S40" s="15"/>
      <c r="T40" s="15"/>
      <c r="U40" s="20"/>
      <c r="V40" s="23" t="e">
        <f t="shared" si="0"/>
        <v>#DIV/0!</v>
      </c>
      <c r="W40" s="23" t="e">
        <f t="shared" si="1"/>
        <v>#DIV/0!</v>
      </c>
    </row>
    <row r="41" spans="1:23" x14ac:dyDescent="0.25">
      <c r="A41" s="16" t="s">
        <v>192</v>
      </c>
      <c r="B41" s="4" t="s">
        <v>220</v>
      </c>
      <c r="C41" s="4"/>
      <c r="H41" s="19"/>
      <c r="I41" s="19"/>
      <c r="J41" s="24"/>
      <c r="K41" s="24"/>
      <c r="L41" s="24"/>
      <c r="M41" s="15"/>
      <c r="N41" s="15"/>
      <c r="O41" s="15"/>
      <c r="P41" s="15"/>
      <c r="Q41" s="15"/>
      <c r="R41" s="15"/>
      <c r="S41" s="15"/>
      <c r="T41" s="15"/>
      <c r="U41" s="20"/>
      <c r="V41" s="23" t="e">
        <f t="shared" si="0"/>
        <v>#DIV/0!</v>
      </c>
      <c r="W41" s="23" t="e">
        <f t="shared" si="1"/>
        <v>#DIV/0!</v>
      </c>
    </row>
    <row r="42" spans="1:23" s="44" customFormat="1" x14ac:dyDescent="0.25">
      <c r="A42" s="29" t="s">
        <v>221</v>
      </c>
      <c r="B42" s="30" t="s">
        <v>194</v>
      </c>
      <c r="C42" s="49" t="s">
        <v>54</v>
      </c>
      <c r="H42" s="31">
        <v>576102</v>
      </c>
      <c r="I42" s="31">
        <v>130567</v>
      </c>
      <c r="J42" s="33">
        <v>1.7</v>
      </c>
      <c r="K42" s="33" t="s">
        <v>238</v>
      </c>
      <c r="L42" s="33">
        <v>19.600000000000001</v>
      </c>
      <c r="M42" s="37"/>
      <c r="N42" s="37">
        <v>19.899999999999999</v>
      </c>
      <c r="O42" s="37">
        <v>24.2</v>
      </c>
      <c r="P42" s="37">
        <v>25.1</v>
      </c>
      <c r="Q42" s="37">
        <v>29.7</v>
      </c>
      <c r="R42" s="37">
        <v>31.6</v>
      </c>
      <c r="S42" s="37">
        <v>25.8</v>
      </c>
      <c r="T42" s="37">
        <v>32.4</v>
      </c>
      <c r="U42" s="34">
        <v>27</v>
      </c>
      <c r="V42" s="23">
        <f t="shared" si="0"/>
        <v>23.700000000000003</v>
      </c>
      <c r="W42" s="23">
        <f t="shared" si="1"/>
        <v>17.775000000000002</v>
      </c>
    </row>
    <row r="43" spans="1:23" s="44" customFormat="1" x14ac:dyDescent="0.25">
      <c r="A43" s="29" t="s">
        <v>222</v>
      </c>
      <c r="B43" s="30" t="s">
        <v>195</v>
      </c>
      <c r="C43" s="49" t="s">
        <v>54</v>
      </c>
      <c r="H43" s="31">
        <v>575998</v>
      </c>
      <c r="I43" s="31">
        <v>130528</v>
      </c>
      <c r="J43" s="33">
        <v>33.4</v>
      </c>
      <c r="K43" s="33">
        <v>39.1</v>
      </c>
      <c r="L43" s="33">
        <v>34.6</v>
      </c>
      <c r="M43" s="37"/>
      <c r="N43" s="37">
        <v>24.7</v>
      </c>
      <c r="O43" s="37">
        <v>14.1</v>
      </c>
      <c r="P43" s="37">
        <v>32.700000000000003</v>
      </c>
      <c r="Q43" s="37">
        <v>35.9</v>
      </c>
      <c r="R43" s="37" t="s">
        <v>240</v>
      </c>
      <c r="S43" s="37">
        <v>38</v>
      </c>
      <c r="T43" s="37">
        <v>42.1</v>
      </c>
      <c r="U43" s="34">
        <v>37.5</v>
      </c>
      <c r="V43" s="23">
        <f t="shared" si="0"/>
        <v>33.209999999999994</v>
      </c>
      <c r="W43" s="23">
        <f t="shared" si="1"/>
        <v>24.907499999999995</v>
      </c>
    </row>
    <row r="44" spans="1:23" s="44" customFormat="1" x14ac:dyDescent="0.25">
      <c r="A44" s="29" t="s">
        <v>223</v>
      </c>
      <c r="B44" s="30" t="s">
        <v>196</v>
      </c>
      <c r="C44" s="49" t="s">
        <v>54</v>
      </c>
      <c r="H44" s="31">
        <v>576051</v>
      </c>
      <c r="I44" s="31">
        <v>130602</v>
      </c>
      <c r="J44" s="33">
        <v>46.7</v>
      </c>
      <c r="K44" s="33" t="s">
        <v>238</v>
      </c>
      <c r="L44" s="33" t="s">
        <v>180</v>
      </c>
      <c r="M44" s="37">
        <v>25.7</v>
      </c>
      <c r="N44" s="37">
        <v>27.6</v>
      </c>
      <c r="O44" s="37">
        <v>37.200000000000003</v>
      </c>
      <c r="P44" s="37">
        <v>38.799999999999997</v>
      </c>
      <c r="Q44" s="37">
        <v>42.2</v>
      </c>
      <c r="R44" s="37">
        <v>46.9</v>
      </c>
      <c r="S44" s="37">
        <v>40.9</v>
      </c>
      <c r="T44" s="37">
        <v>42.4</v>
      </c>
      <c r="U44" s="34">
        <v>37.4</v>
      </c>
      <c r="V44" s="23">
        <f t="shared" si="0"/>
        <v>38.579999999999991</v>
      </c>
      <c r="W44" s="23">
        <f t="shared" si="1"/>
        <v>28.934999999999995</v>
      </c>
    </row>
    <row r="45" spans="1:23" s="44" customFormat="1" x14ac:dyDescent="0.25">
      <c r="A45" s="29" t="s">
        <v>224</v>
      </c>
      <c r="B45" s="30" t="s">
        <v>197</v>
      </c>
      <c r="C45" s="49" t="s">
        <v>54</v>
      </c>
      <c r="H45" s="32">
        <v>576062</v>
      </c>
      <c r="I45" s="31">
        <v>135116</v>
      </c>
      <c r="J45" s="33">
        <v>56.7</v>
      </c>
      <c r="K45" s="33">
        <v>51.9</v>
      </c>
      <c r="L45" s="33">
        <v>39.9</v>
      </c>
      <c r="M45" s="37">
        <v>21</v>
      </c>
      <c r="N45" s="37">
        <v>29.7</v>
      </c>
      <c r="O45" s="37">
        <v>32</v>
      </c>
      <c r="P45" s="37">
        <v>42.2</v>
      </c>
      <c r="Q45" s="37">
        <v>46.1</v>
      </c>
      <c r="R45" s="37">
        <v>54.9</v>
      </c>
      <c r="S45" s="37">
        <v>46.6</v>
      </c>
      <c r="T45" s="37">
        <v>54.5</v>
      </c>
      <c r="U45" s="34">
        <v>46.2</v>
      </c>
      <c r="V45" s="23">
        <f t="shared" si="0"/>
        <v>43.475000000000001</v>
      </c>
      <c r="W45" s="23">
        <f t="shared" si="1"/>
        <v>32.606250000000003</v>
      </c>
    </row>
    <row r="46" spans="1:23" s="44" customFormat="1" x14ac:dyDescent="0.25">
      <c r="A46" s="29" t="s">
        <v>225</v>
      </c>
      <c r="B46" s="30" t="s">
        <v>198</v>
      </c>
      <c r="C46" s="49" t="s">
        <v>54</v>
      </c>
      <c r="H46" s="31">
        <v>576040</v>
      </c>
      <c r="I46" s="31">
        <v>130734</v>
      </c>
      <c r="J46" s="33">
        <v>43.7</v>
      </c>
      <c r="K46" s="33">
        <v>30.7</v>
      </c>
      <c r="L46" s="33">
        <v>30.2</v>
      </c>
      <c r="M46" s="37">
        <v>18.899999999999999</v>
      </c>
      <c r="N46" s="37">
        <v>30.2</v>
      </c>
      <c r="O46" s="37">
        <v>40.1</v>
      </c>
      <c r="P46" s="37">
        <v>40.799999999999997</v>
      </c>
      <c r="Q46" s="37">
        <v>45.2</v>
      </c>
      <c r="R46" s="37">
        <v>42.6</v>
      </c>
      <c r="S46" s="37">
        <v>36.5</v>
      </c>
      <c r="T46" s="37">
        <v>40</v>
      </c>
      <c r="U46" s="34">
        <v>29.3</v>
      </c>
      <c r="V46" s="23">
        <f t="shared" si="0"/>
        <v>35.68333333333333</v>
      </c>
      <c r="W46" s="23">
        <f t="shared" si="1"/>
        <v>26.762499999999996</v>
      </c>
    </row>
    <row r="47" spans="1:23" x14ac:dyDescent="0.25">
      <c r="A47" s="16" t="s">
        <v>201</v>
      </c>
      <c r="B47" s="4" t="s">
        <v>203</v>
      </c>
      <c r="C47" s="4" t="s">
        <v>54</v>
      </c>
      <c r="H47" s="19">
        <v>560838</v>
      </c>
      <c r="I47" s="19">
        <v>140389</v>
      </c>
      <c r="J47" s="24">
        <v>50.4</v>
      </c>
      <c r="K47" s="24">
        <v>39.200000000000003</v>
      </c>
      <c r="L47" s="24">
        <v>32.4</v>
      </c>
      <c r="M47" s="15"/>
      <c r="N47" s="15">
        <v>25</v>
      </c>
      <c r="O47" s="15">
        <v>30.6</v>
      </c>
      <c r="P47" s="15">
        <v>31.1</v>
      </c>
      <c r="Q47" s="15">
        <v>36.6</v>
      </c>
      <c r="R47" s="15">
        <v>40.299999999999997</v>
      </c>
      <c r="S47" s="15">
        <v>37.700000000000003</v>
      </c>
      <c r="T47" s="15">
        <v>39.200000000000003</v>
      </c>
      <c r="U47" s="20" t="s">
        <v>238</v>
      </c>
      <c r="V47" s="23">
        <f t="shared" si="0"/>
        <v>36.249999999999993</v>
      </c>
      <c r="W47" s="23">
        <f t="shared" si="1"/>
        <v>27.187499999999993</v>
      </c>
    </row>
    <row r="48" spans="1:23" x14ac:dyDescent="0.25">
      <c r="A48" s="17" t="s">
        <v>204</v>
      </c>
      <c r="B48" s="18" t="s">
        <v>208</v>
      </c>
      <c r="C48" s="4" t="s">
        <v>54</v>
      </c>
      <c r="D48" t="s">
        <v>281</v>
      </c>
      <c r="E48" t="s">
        <v>277</v>
      </c>
      <c r="F48" t="s">
        <v>277</v>
      </c>
      <c r="H48" s="19">
        <v>558140</v>
      </c>
      <c r="I48" s="19">
        <v>142080</v>
      </c>
      <c r="J48" s="20"/>
      <c r="K48" s="20" t="s">
        <v>238</v>
      </c>
      <c r="L48" s="20">
        <v>31.7</v>
      </c>
      <c r="M48" s="15">
        <v>28.5</v>
      </c>
      <c r="N48" s="15">
        <v>31.5</v>
      </c>
      <c r="O48" s="15">
        <v>40.200000000000003</v>
      </c>
      <c r="P48" s="15">
        <v>30.6</v>
      </c>
      <c r="Q48" s="15">
        <v>49</v>
      </c>
      <c r="R48" s="15">
        <v>45.7</v>
      </c>
      <c r="S48" s="15">
        <v>37.6</v>
      </c>
      <c r="T48" s="15">
        <v>53.6</v>
      </c>
      <c r="U48" s="20" t="s">
        <v>238</v>
      </c>
      <c r="V48" s="23">
        <f t="shared" si="0"/>
        <v>38.711111111111116</v>
      </c>
      <c r="W48" s="23">
        <f t="shared" si="1"/>
        <v>29.033333333333339</v>
      </c>
    </row>
    <row r="49" spans="1:23" x14ac:dyDescent="0.25">
      <c r="A49" s="17" t="s">
        <v>205</v>
      </c>
      <c r="B49" s="18" t="s">
        <v>209</v>
      </c>
      <c r="C49" s="4" t="s">
        <v>54</v>
      </c>
      <c r="D49" t="s">
        <v>284</v>
      </c>
      <c r="E49" t="s">
        <v>285</v>
      </c>
      <c r="F49" t="s">
        <v>286</v>
      </c>
      <c r="H49" s="19">
        <v>558137</v>
      </c>
      <c r="I49" s="19">
        <v>142215</v>
      </c>
      <c r="J49" s="20"/>
      <c r="K49" s="20">
        <v>15.6</v>
      </c>
      <c r="L49" s="20">
        <v>15.7</v>
      </c>
      <c r="M49" s="20">
        <v>13.7</v>
      </c>
      <c r="N49" s="20">
        <v>17.899999999999999</v>
      </c>
      <c r="O49" s="20">
        <v>18.7</v>
      </c>
      <c r="P49" s="20">
        <v>10.199999999999999</v>
      </c>
      <c r="Q49" s="20">
        <v>19.5</v>
      </c>
      <c r="R49" s="20">
        <v>19.600000000000001</v>
      </c>
      <c r="S49" s="20">
        <v>19.600000000000001</v>
      </c>
      <c r="T49" s="20">
        <v>27.3</v>
      </c>
      <c r="U49" s="20">
        <v>25.6</v>
      </c>
      <c r="V49" s="23">
        <f t="shared" si="0"/>
        <v>18.490909090909092</v>
      </c>
      <c r="W49" s="23">
        <f t="shared" si="1"/>
        <v>13.868181818181819</v>
      </c>
    </row>
    <row r="50" spans="1:23" x14ac:dyDescent="0.25">
      <c r="A50" s="17" t="s">
        <v>206</v>
      </c>
      <c r="B50" s="18" t="s">
        <v>210</v>
      </c>
      <c r="C50" s="4" t="s">
        <v>54</v>
      </c>
      <c r="D50" t="s">
        <v>270</v>
      </c>
      <c r="E50" t="s">
        <v>282</v>
      </c>
      <c r="F50" t="s">
        <v>283</v>
      </c>
      <c r="H50" s="19">
        <v>557354</v>
      </c>
      <c r="I50" s="19">
        <v>138128</v>
      </c>
      <c r="J50" s="20"/>
      <c r="K50" s="20" t="s">
        <v>238</v>
      </c>
      <c r="L50" s="20">
        <v>18.8</v>
      </c>
      <c r="M50" s="20" t="s">
        <v>238</v>
      </c>
      <c r="N50" s="20">
        <v>20.100000000000001</v>
      </c>
      <c r="O50" s="20">
        <v>20.7</v>
      </c>
      <c r="P50" s="20">
        <v>17.3</v>
      </c>
      <c r="Q50" s="20">
        <v>24.1</v>
      </c>
      <c r="R50" s="20">
        <v>27.9</v>
      </c>
      <c r="S50" s="20">
        <v>24.4</v>
      </c>
      <c r="T50" s="20">
        <v>32.200000000000003</v>
      </c>
      <c r="U50" s="20">
        <v>30</v>
      </c>
      <c r="V50" s="23">
        <f t="shared" si="0"/>
        <v>23.944444444444443</v>
      </c>
      <c r="W50" s="23">
        <f t="shared" si="1"/>
        <v>17.958333333333332</v>
      </c>
    </row>
    <row r="51" spans="1:23" x14ac:dyDescent="0.25">
      <c r="A51" s="9" t="s">
        <v>226</v>
      </c>
      <c r="B51" s="35" t="s">
        <v>239</v>
      </c>
      <c r="D51" t="s">
        <v>287</v>
      </c>
      <c r="E51" t="s">
        <v>285</v>
      </c>
      <c r="F51" t="s">
        <v>230</v>
      </c>
      <c r="H51" s="19">
        <v>559208</v>
      </c>
      <c r="I51" s="19">
        <v>139317</v>
      </c>
      <c r="U51">
        <v>23.1</v>
      </c>
      <c r="V51" s="23">
        <f t="shared" si="0"/>
        <v>23.1</v>
      </c>
      <c r="W51" s="23">
        <f t="shared" si="1"/>
        <v>17.325000000000003</v>
      </c>
    </row>
    <row r="52" spans="1:23" x14ac:dyDescent="0.25">
      <c r="A52" s="9" t="s">
        <v>227</v>
      </c>
      <c r="B52" s="35" t="s">
        <v>228</v>
      </c>
      <c r="D52" t="s">
        <v>288</v>
      </c>
      <c r="E52" t="s">
        <v>277</v>
      </c>
      <c r="F52" t="s">
        <v>289</v>
      </c>
      <c r="H52" s="19">
        <v>559537</v>
      </c>
      <c r="I52" s="36">
        <v>138500</v>
      </c>
      <c r="J52" s="15" t="s">
        <v>238</v>
      </c>
      <c r="K52" s="15" t="s">
        <v>238</v>
      </c>
      <c r="L52" s="20">
        <v>23.9</v>
      </c>
      <c r="M52" s="15">
        <v>22.1</v>
      </c>
      <c r="N52" s="15">
        <v>22.5</v>
      </c>
      <c r="O52" s="15">
        <v>24.6</v>
      </c>
      <c r="P52" s="15">
        <v>26.1</v>
      </c>
      <c r="Q52" s="15" t="s">
        <v>238</v>
      </c>
      <c r="R52" s="15">
        <v>36.1</v>
      </c>
      <c r="S52" s="15" t="s">
        <v>238</v>
      </c>
      <c r="T52" s="15">
        <v>37</v>
      </c>
      <c r="U52" s="15">
        <v>0.5</v>
      </c>
      <c r="V52" s="23">
        <f t="shared" si="0"/>
        <v>24.099999999999998</v>
      </c>
      <c r="W52" s="23">
        <f t="shared" si="1"/>
        <v>18.074999999999999</v>
      </c>
    </row>
    <row r="53" spans="1:23" s="44" customFormat="1" x14ac:dyDescent="0.25">
      <c r="A53" s="42"/>
      <c r="B53" s="43"/>
    </row>
  </sheetData>
  <dataValidations count="1">
    <dataValidation allowBlank="1" showInputMessage="1" promptTitle="Tube location" prompt="No need to edit, automatically enters when Site code TW## entered in Column A" sqref="B34" xr:uid="{00000000-0002-0000-0200-000000000000}"/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X53"/>
  <sheetViews>
    <sheetView zoomScale="75" zoomScaleNormal="75"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V3" sqref="V3"/>
    </sheetView>
  </sheetViews>
  <sheetFormatPr defaultRowHeight="15.75" x14ac:dyDescent="0.25"/>
  <cols>
    <col min="1" max="1" width="11.25" customWidth="1"/>
    <col min="2" max="2" width="93.5" customWidth="1"/>
    <col min="3" max="3" width="23.75" bestFit="1" customWidth="1"/>
    <col min="4" max="7" width="23.75" customWidth="1"/>
    <col min="8" max="8" width="15" customWidth="1"/>
    <col min="9" max="9" width="8.25" bestFit="1" customWidth="1"/>
    <col min="10" max="10" width="7.5" bestFit="1" customWidth="1"/>
    <col min="11" max="11" width="8.5" bestFit="1" customWidth="1"/>
    <col min="12" max="12" width="6.5" bestFit="1" customWidth="1"/>
    <col min="13" max="13" width="5.5" bestFit="1" customWidth="1"/>
    <col min="14" max="14" width="8.25" customWidth="1"/>
    <col min="15" max="15" width="4.75" bestFit="1" customWidth="1"/>
    <col min="16" max="16" width="5.375" customWidth="1"/>
    <col min="17" max="17" width="7" bestFit="1" customWidth="1"/>
    <col min="18" max="18" width="9.625" bestFit="1" customWidth="1"/>
    <col min="19" max="19" width="7.625" bestFit="1" customWidth="1"/>
    <col min="20" max="20" width="9.5" bestFit="1" customWidth="1"/>
    <col min="21" max="21" width="9.125" bestFit="1" customWidth="1"/>
    <col min="22" max="22" width="18.5" bestFit="1" customWidth="1"/>
    <col min="23" max="23" width="24.5" customWidth="1"/>
    <col min="24" max="24" width="66.75" bestFit="1" customWidth="1"/>
  </cols>
  <sheetData>
    <row r="1" spans="1:24" ht="20.25" x14ac:dyDescent="0.3">
      <c r="A1" s="2" t="s">
        <v>202</v>
      </c>
      <c r="X1" t="s">
        <v>132</v>
      </c>
    </row>
    <row r="2" spans="1:24" x14ac:dyDescent="0.25">
      <c r="A2" t="s">
        <v>2</v>
      </c>
      <c r="B2" t="s">
        <v>3</v>
      </c>
      <c r="C2" t="s">
        <v>4</v>
      </c>
      <c r="D2" t="s">
        <v>213</v>
      </c>
      <c r="E2" t="s">
        <v>214</v>
      </c>
      <c r="F2" t="s">
        <v>215</v>
      </c>
      <c r="G2" t="s">
        <v>216</v>
      </c>
      <c r="H2" t="s">
        <v>5</v>
      </c>
      <c r="I2" t="s">
        <v>6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  <c r="V2" t="s">
        <v>130</v>
      </c>
      <c r="W2" t="s">
        <v>131</v>
      </c>
      <c r="X2" t="str">
        <f>'Site Information'!M2</f>
        <v>http://www.kentair.org.uk/home/text/454</v>
      </c>
    </row>
    <row r="3" spans="1:24" x14ac:dyDescent="0.25">
      <c r="A3" t="s">
        <v>15</v>
      </c>
      <c r="B3" t="s">
        <v>16</v>
      </c>
      <c r="C3" t="s">
        <v>54</v>
      </c>
      <c r="H3" s="19">
        <v>558100</v>
      </c>
      <c r="I3" s="19">
        <v>142200</v>
      </c>
      <c r="J3" s="20">
        <v>55.1</v>
      </c>
      <c r="K3" s="20">
        <v>47.2</v>
      </c>
      <c r="L3" s="20">
        <v>46.1</v>
      </c>
      <c r="M3" s="20">
        <v>45.9</v>
      </c>
      <c r="N3" s="20">
        <v>40.799999999999997</v>
      </c>
      <c r="O3" s="21">
        <v>46.2</v>
      </c>
      <c r="P3" s="22">
        <v>36.1</v>
      </c>
      <c r="Q3" s="21">
        <v>19.2</v>
      </c>
      <c r="R3" s="21">
        <v>37.5</v>
      </c>
      <c r="S3" s="21">
        <v>43.1</v>
      </c>
      <c r="T3" s="21">
        <v>55</v>
      </c>
      <c r="U3" s="21">
        <v>42.8</v>
      </c>
      <c r="V3" s="23">
        <f>AVERAGE(J3:U3)</f>
        <v>42.916666666666664</v>
      </c>
      <c r="W3" s="23">
        <f>(V3*0.75)</f>
        <v>32.1875</v>
      </c>
    </row>
    <row r="4" spans="1:24" x14ac:dyDescent="0.25">
      <c r="A4" t="s">
        <v>18</v>
      </c>
      <c r="B4" t="s">
        <v>19</v>
      </c>
      <c r="C4" t="s">
        <v>49</v>
      </c>
      <c r="H4" s="19">
        <v>560000</v>
      </c>
      <c r="I4" s="19">
        <v>141300</v>
      </c>
      <c r="J4" s="20">
        <v>24</v>
      </c>
      <c r="K4" s="20">
        <v>22.6</v>
      </c>
      <c r="L4" s="20">
        <v>15.3</v>
      </c>
      <c r="M4" s="20">
        <v>17.7</v>
      </c>
      <c r="N4" s="20">
        <v>11.9</v>
      </c>
      <c r="O4" s="21">
        <v>11.1</v>
      </c>
      <c r="P4" s="20">
        <v>9.6</v>
      </c>
      <c r="Q4" s="21">
        <v>9.6</v>
      </c>
      <c r="R4" s="21">
        <v>12.7</v>
      </c>
      <c r="S4" s="21">
        <v>17.3</v>
      </c>
      <c r="T4" s="21">
        <v>21.2</v>
      </c>
      <c r="U4" s="21">
        <v>16.600000000000001</v>
      </c>
      <c r="V4" s="23">
        <f t="shared" ref="V4:V51" si="0">AVERAGE(J4:U4)</f>
        <v>15.799999999999999</v>
      </c>
      <c r="W4" s="23">
        <f t="shared" ref="W4:W51" si="1">(V4*0.75)</f>
        <v>11.85</v>
      </c>
    </row>
    <row r="5" spans="1:24" x14ac:dyDescent="0.25">
      <c r="A5" t="s">
        <v>26</v>
      </c>
      <c r="B5" t="s">
        <v>27</v>
      </c>
      <c r="C5" t="s">
        <v>49</v>
      </c>
      <c r="H5" s="19">
        <v>557500</v>
      </c>
      <c r="I5" s="19">
        <v>137800</v>
      </c>
      <c r="J5" s="20">
        <v>17.100000000000001</v>
      </c>
      <c r="K5" s="20">
        <v>17.7</v>
      </c>
      <c r="L5" s="20">
        <v>12.7</v>
      </c>
      <c r="M5" s="20">
        <v>16.2</v>
      </c>
      <c r="N5" s="20">
        <v>11.2</v>
      </c>
      <c r="O5" s="21">
        <v>9.1</v>
      </c>
      <c r="P5" s="20" t="s">
        <v>180</v>
      </c>
      <c r="Q5" s="21" t="s">
        <v>181</v>
      </c>
      <c r="R5" s="21">
        <v>18.100000000000001</v>
      </c>
      <c r="S5" s="21">
        <v>19.5</v>
      </c>
      <c r="T5" s="21">
        <v>31.2</v>
      </c>
      <c r="U5" s="21" t="s">
        <v>219</v>
      </c>
      <c r="V5" s="23">
        <f t="shared" si="0"/>
        <v>16.977777777777774</v>
      </c>
      <c r="W5" s="23">
        <f t="shared" si="1"/>
        <v>12.733333333333331</v>
      </c>
    </row>
    <row r="6" spans="1:24" x14ac:dyDescent="0.25">
      <c r="A6" t="s">
        <v>28</v>
      </c>
      <c r="B6" t="s">
        <v>29</v>
      </c>
      <c r="C6" t="s">
        <v>30</v>
      </c>
      <c r="H6" s="19">
        <v>558200</v>
      </c>
      <c r="I6" s="19">
        <v>138800</v>
      </c>
      <c r="J6" s="20">
        <v>40.5</v>
      </c>
      <c r="K6" s="20">
        <v>44.1</v>
      </c>
      <c r="L6" s="20">
        <v>30.9</v>
      </c>
      <c r="M6" s="20">
        <v>31.4</v>
      </c>
      <c r="N6" s="20">
        <v>27.2</v>
      </c>
      <c r="O6" s="21">
        <v>29.6</v>
      </c>
      <c r="P6" s="20">
        <v>26.1</v>
      </c>
      <c r="Q6" s="21">
        <v>30</v>
      </c>
      <c r="R6" s="21">
        <v>26.6</v>
      </c>
      <c r="S6" s="21">
        <v>29.8</v>
      </c>
      <c r="T6" s="21">
        <v>37.1</v>
      </c>
      <c r="U6" s="21">
        <v>32.5</v>
      </c>
      <c r="V6" s="23">
        <f t="shared" si="0"/>
        <v>32.15</v>
      </c>
      <c r="W6" s="23">
        <f t="shared" si="1"/>
        <v>24.112499999999997</v>
      </c>
    </row>
    <row r="7" spans="1:24" x14ac:dyDescent="0.25">
      <c r="A7" t="s">
        <v>31</v>
      </c>
      <c r="B7" t="s">
        <v>32</v>
      </c>
      <c r="C7" t="s">
        <v>30</v>
      </c>
      <c r="H7" s="19">
        <v>558300</v>
      </c>
      <c r="I7" s="19">
        <v>139500</v>
      </c>
      <c r="J7" s="20">
        <v>37.4</v>
      </c>
      <c r="K7" s="20">
        <v>47.2</v>
      </c>
      <c r="L7" s="20">
        <v>31.3</v>
      </c>
      <c r="M7" s="20">
        <v>33.200000000000003</v>
      </c>
      <c r="N7" s="20" t="s">
        <v>180</v>
      </c>
      <c r="O7" s="21">
        <v>32.200000000000003</v>
      </c>
      <c r="P7" s="20">
        <v>20.8</v>
      </c>
      <c r="Q7" s="21">
        <v>20.6</v>
      </c>
      <c r="R7" s="21">
        <v>23.4</v>
      </c>
      <c r="S7" s="21">
        <v>26.2</v>
      </c>
      <c r="T7" s="21">
        <v>36.799999999999997</v>
      </c>
      <c r="U7" s="21">
        <v>34.5</v>
      </c>
      <c r="V7" s="23">
        <f t="shared" si="0"/>
        <v>31.236363636363638</v>
      </c>
      <c r="W7" s="23">
        <f t="shared" si="1"/>
        <v>23.427272727272729</v>
      </c>
    </row>
    <row r="8" spans="1:24" x14ac:dyDescent="0.25">
      <c r="A8" t="s">
        <v>39</v>
      </c>
      <c r="B8" t="s">
        <v>40</v>
      </c>
      <c r="C8" t="s">
        <v>30</v>
      </c>
      <c r="H8" s="19">
        <v>566800</v>
      </c>
      <c r="I8" s="19">
        <v>144800</v>
      </c>
      <c r="J8" s="20">
        <v>32.1</v>
      </c>
      <c r="K8" s="20">
        <v>38.700000000000003</v>
      </c>
      <c r="L8" s="20">
        <v>3.1</v>
      </c>
      <c r="M8" s="20">
        <v>31.7</v>
      </c>
      <c r="N8" s="20">
        <v>26.2</v>
      </c>
      <c r="O8" s="21">
        <v>27</v>
      </c>
      <c r="P8" s="20">
        <v>24.6</v>
      </c>
      <c r="Q8" s="21">
        <v>12</v>
      </c>
      <c r="R8" s="21">
        <v>14.6</v>
      </c>
      <c r="S8" s="21">
        <v>17.5</v>
      </c>
      <c r="T8" s="21">
        <v>26.6</v>
      </c>
      <c r="U8" s="21">
        <v>16.5</v>
      </c>
      <c r="V8" s="23">
        <f t="shared" si="0"/>
        <v>22.55</v>
      </c>
      <c r="W8" s="23">
        <f t="shared" si="1"/>
        <v>16.912500000000001</v>
      </c>
    </row>
    <row r="9" spans="1:24" x14ac:dyDescent="0.25">
      <c r="A9" t="s">
        <v>41</v>
      </c>
      <c r="B9" t="s">
        <v>42</v>
      </c>
      <c r="C9" t="s">
        <v>30</v>
      </c>
      <c r="H9" s="19">
        <v>558300</v>
      </c>
      <c r="I9" s="19">
        <v>139800</v>
      </c>
      <c r="J9" s="20">
        <v>47.8</v>
      </c>
      <c r="K9" s="20">
        <v>50.4</v>
      </c>
      <c r="L9" s="20">
        <v>43.4</v>
      </c>
      <c r="M9" s="20">
        <v>54.8</v>
      </c>
      <c r="N9" s="20">
        <v>43.8</v>
      </c>
      <c r="O9" s="21">
        <v>42.6</v>
      </c>
      <c r="P9" s="20">
        <v>42.1</v>
      </c>
      <c r="Q9" s="21">
        <v>43.3</v>
      </c>
      <c r="R9" s="21">
        <v>45.9</v>
      </c>
      <c r="S9" s="21">
        <v>47.4</v>
      </c>
      <c r="T9" s="21">
        <v>54.8</v>
      </c>
      <c r="U9" s="21">
        <v>40.6</v>
      </c>
      <c r="V9" s="23">
        <f t="shared" si="0"/>
        <v>46.408333333333331</v>
      </c>
      <c r="W9" s="23">
        <f t="shared" si="1"/>
        <v>34.806249999999999</v>
      </c>
    </row>
    <row r="10" spans="1:24" x14ac:dyDescent="0.25">
      <c r="A10" t="s">
        <v>43</v>
      </c>
      <c r="B10" t="s">
        <v>44</v>
      </c>
      <c r="C10" t="s">
        <v>30</v>
      </c>
      <c r="H10" s="19">
        <v>558700</v>
      </c>
      <c r="I10" s="19">
        <v>139800</v>
      </c>
      <c r="J10" s="20">
        <v>31.2</v>
      </c>
      <c r="K10" s="20">
        <v>38.200000000000003</v>
      </c>
      <c r="L10" s="20">
        <v>27.9</v>
      </c>
      <c r="M10" s="20">
        <v>31.2</v>
      </c>
      <c r="N10" s="20">
        <v>30.6</v>
      </c>
      <c r="O10" s="21">
        <v>22.3</v>
      </c>
      <c r="P10" s="20">
        <v>22</v>
      </c>
      <c r="Q10" s="21">
        <v>23.7</v>
      </c>
      <c r="R10" s="21">
        <v>21.1</v>
      </c>
      <c r="S10" s="21">
        <v>29.9</v>
      </c>
      <c r="T10" s="21">
        <v>34.799999999999997</v>
      </c>
      <c r="U10" s="21">
        <v>33.6</v>
      </c>
      <c r="V10" s="23">
        <f t="shared" si="0"/>
        <v>28.875</v>
      </c>
      <c r="W10" s="23">
        <f t="shared" si="1"/>
        <v>21.65625</v>
      </c>
    </row>
    <row r="11" spans="1:24" x14ac:dyDescent="0.25">
      <c r="A11" t="s">
        <v>45</v>
      </c>
      <c r="B11" t="s">
        <v>46</v>
      </c>
      <c r="C11" t="s">
        <v>30</v>
      </c>
      <c r="H11" s="19">
        <v>559400</v>
      </c>
      <c r="I11" s="19">
        <v>139500</v>
      </c>
      <c r="J11" s="20">
        <v>50.9</v>
      </c>
      <c r="K11" s="20">
        <v>46.6</v>
      </c>
      <c r="L11" s="20">
        <v>38.299999999999997</v>
      </c>
      <c r="M11" s="20">
        <v>47.7</v>
      </c>
      <c r="N11" s="20">
        <v>44.8</v>
      </c>
      <c r="O11" s="21">
        <v>37.799999999999997</v>
      </c>
      <c r="P11" s="20">
        <v>33.5</v>
      </c>
      <c r="Q11" s="21">
        <v>28.1</v>
      </c>
      <c r="R11" s="21">
        <v>38</v>
      </c>
      <c r="S11" s="21">
        <v>37.299999999999997</v>
      </c>
      <c r="T11" s="21">
        <v>47</v>
      </c>
      <c r="U11" s="21">
        <v>38.700000000000003</v>
      </c>
      <c r="V11" s="23">
        <f t="shared" si="0"/>
        <v>40.725000000000001</v>
      </c>
      <c r="W11" s="23">
        <f t="shared" si="1"/>
        <v>30.543750000000003</v>
      </c>
    </row>
    <row r="12" spans="1:24" x14ac:dyDescent="0.25">
      <c r="A12" t="s">
        <v>47</v>
      </c>
      <c r="B12" t="s">
        <v>48</v>
      </c>
      <c r="C12" t="s">
        <v>49</v>
      </c>
      <c r="H12" s="19">
        <v>558800</v>
      </c>
      <c r="I12" s="19">
        <v>138300</v>
      </c>
      <c r="J12" s="20">
        <v>10.1</v>
      </c>
      <c r="K12" s="20" t="s">
        <v>180</v>
      </c>
      <c r="L12" s="20">
        <v>12.9</v>
      </c>
      <c r="M12" s="20">
        <v>15.7</v>
      </c>
      <c r="N12" s="20">
        <v>10.8</v>
      </c>
      <c r="O12" s="21">
        <v>10.7</v>
      </c>
      <c r="P12" s="20" t="s">
        <v>180</v>
      </c>
      <c r="Q12" s="21">
        <v>14.6</v>
      </c>
      <c r="R12" s="21">
        <v>16</v>
      </c>
      <c r="S12" s="21">
        <v>19.399999999999999</v>
      </c>
      <c r="T12" s="21" t="s">
        <v>180</v>
      </c>
      <c r="U12" s="21">
        <v>21.3</v>
      </c>
      <c r="V12" s="23">
        <f>AVERAGE(J12:U12)</f>
        <v>14.611111111111111</v>
      </c>
      <c r="W12" s="23">
        <f t="shared" si="1"/>
        <v>10.958333333333332</v>
      </c>
    </row>
    <row r="13" spans="1:24" x14ac:dyDescent="0.25">
      <c r="A13" t="s">
        <v>50</v>
      </c>
      <c r="B13" t="s">
        <v>51</v>
      </c>
      <c r="C13" t="s">
        <v>54</v>
      </c>
      <c r="H13" s="19">
        <v>557800</v>
      </c>
      <c r="I13" s="19">
        <v>142700</v>
      </c>
      <c r="J13" s="20">
        <v>41.9</v>
      </c>
      <c r="K13" s="20">
        <v>44</v>
      </c>
      <c r="L13" s="20" t="s">
        <v>180</v>
      </c>
      <c r="M13" s="20">
        <v>25.1</v>
      </c>
      <c r="N13" s="20">
        <v>26.6</v>
      </c>
      <c r="O13" s="21">
        <v>26.1</v>
      </c>
      <c r="P13" s="20">
        <v>25.4</v>
      </c>
      <c r="Q13" s="21">
        <v>26.9</v>
      </c>
      <c r="R13" s="21">
        <v>25.4</v>
      </c>
      <c r="S13" s="21">
        <v>29.4</v>
      </c>
      <c r="T13" s="21">
        <v>37.4</v>
      </c>
      <c r="U13" s="21">
        <v>32.5</v>
      </c>
      <c r="V13" s="23">
        <f t="shared" si="0"/>
        <v>30.972727272727273</v>
      </c>
      <c r="W13" s="23">
        <f t="shared" si="1"/>
        <v>23.229545454545455</v>
      </c>
    </row>
    <row r="14" spans="1:24" x14ac:dyDescent="0.25">
      <c r="A14" t="s">
        <v>52</v>
      </c>
      <c r="B14" t="s">
        <v>53</v>
      </c>
      <c r="C14" t="s">
        <v>54</v>
      </c>
      <c r="H14" s="19">
        <v>558136</v>
      </c>
      <c r="I14" s="19">
        <v>142017</v>
      </c>
      <c r="J14" s="20">
        <v>52.4</v>
      </c>
      <c r="K14" s="20">
        <v>51.7</v>
      </c>
      <c r="L14" s="20">
        <v>40.1</v>
      </c>
      <c r="M14" s="20">
        <v>36.9</v>
      </c>
      <c r="N14" s="20">
        <v>36.799999999999997</v>
      </c>
      <c r="O14" s="21">
        <v>36</v>
      </c>
      <c r="P14" s="20">
        <v>33.6</v>
      </c>
      <c r="Q14" s="21">
        <v>28.5</v>
      </c>
      <c r="R14" s="21">
        <v>35.6</v>
      </c>
      <c r="S14" s="21">
        <v>38.700000000000003</v>
      </c>
      <c r="T14" s="21">
        <v>57.5</v>
      </c>
      <c r="U14" s="21">
        <v>42.6</v>
      </c>
      <c r="V14" s="23">
        <f t="shared" si="0"/>
        <v>40.866666666666667</v>
      </c>
      <c r="W14" s="23">
        <f t="shared" si="1"/>
        <v>30.65</v>
      </c>
    </row>
    <row r="15" spans="1:24" x14ac:dyDescent="0.25">
      <c r="A15" t="s">
        <v>64</v>
      </c>
      <c r="B15" t="s">
        <v>65</v>
      </c>
      <c r="C15" t="s">
        <v>54</v>
      </c>
      <c r="H15" s="19">
        <v>558227</v>
      </c>
      <c r="I15" s="19">
        <v>139757</v>
      </c>
      <c r="J15" s="20">
        <v>60.2</v>
      </c>
      <c r="K15" s="20">
        <v>50.4</v>
      </c>
      <c r="L15" s="20" t="s">
        <v>180</v>
      </c>
      <c r="M15" s="20">
        <v>47.5</v>
      </c>
      <c r="N15" s="20">
        <v>45.9</v>
      </c>
      <c r="O15" s="21">
        <v>41.1</v>
      </c>
      <c r="P15" s="20">
        <v>46.2</v>
      </c>
      <c r="Q15" s="21">
        <v>47.9</v>
      </c>
      <c r="R15" s="21">
        <v>51.5</v>
      </c>
      <c r="S15" s="21">
        <v>53.3</v>
      </c>
      <c r="T15" s="21">
        <v>57.9</v>
      </c>
      <c r="U15" s="21">
        <v>47.9</v>
      </c>
      <c r="V15" s="23">
        <f t="shared" si="0"/>
        <v>49.981818181818177</v>
      </c>
      <c r="W15" s="23">
        <f t="shared" si="1"/>
        <v>37.486363636363635</v>
      </c>
    </row>
    <row r="16" spans="1:24" x14ac:dyDescent="0.25">
      <c r="A16" t="s">
        <v>166</v>
      </c>
      <c r="B16" t="s">
        <v>70</v>
      </c>
      <c r="H16" s="19"/>
      <c r="I16" s="19"/>
      <c r="J16" s="20">
        <v>30.1</v>
      </c>
      <c r="K16" s="20">
        <v>54.5</v>
      </c>
      <c r="L16" s="20">
        <v>44.6</v>
      </c>
      <c r="M16" s="20">
        <v>53.6</v>
      </c>
      <c r="N16" s="20">
        <v>42.1</v>
      </c>
      <c r="O16" s="21">
        <v>43.5</v>
      </c>
      <c r="P16" s="20">
        <v>40.9</v>
      </c>
      <c r="Q16" s="21">
        <v>37.200000000000003</v>
      </c>
      <c r="R16" s="21">
        <v>37.299999999999997</v>
      </c>
      <c r="S16" s="21">
        <v>37.1</v>
      </c>
      <c r="T16" s="21">
        <v>45.5</v>
      </c>
      <c r="U16" s="21">
        <v>41.2</v>
      </c>
      <c r="V16" s="23">
        <f t="shared" si="0"/>
        <v>42.3</v>
      </c>
      <c r="W16" s="23">
        <f t="shared" si="1"/>
        <v>31.724999999999998</v>
      </c>
    </row>
    <row r="17" spans="1:24" x14ac:dyDescent="0.25">
      <c r="A17" t="s">
        <v>167</v>
      </c>
      <c r="B17" t="s">
        <v>70</v>
      </c>
      <c r="H17" s="19"/>
      <c r="I17" s="19"/>
      <c r="J17" s="20">
        <v>41.4</v>
      </c>
      <c r="K17" s="20">
        <v>51.3</v>
      </c>
      <c r="L17" s="20">
        <v>44.5</v>
      </c>
      <c r="M17" s="20">
        <v>52.7</v>
      </c>
      <c r="N17" s="20">
        <v>42.5</v>
      </c>
      <c r="O17" s="21">
        <v>43.2</v>
      </c>
      <c r="P17" s="20">
        <v>40.1</v>
      </c>
      <c r="Q17" s="21">
        <v>35.5</v>
      </c>
      <c r="R17" s="21">
        <v>28.1</v>
      </c>
      <c r="S17" s="21">
        <v>38.4</v>
      </c>
      <c r="T17" s="21">
        <v>43.4</v>
      </c>
      <c r="U17" s="21">
        <v>42.9</v>
      </c>
      <c r="V17" s="23">
        <f t="shared" si="0"/>
        <v>41.999999999999993</v>
      </c>
      <c r="W17" s="23">
        <f t="shared" si="1"/>
        <v>31.499999999999993</v>
      </c>
    </row>
    <row r="18" spans="1:24" x14ac:dyDescent="0.25">
      <c r="A18" t="s">
        <v>168</v>
      </c>
      <c r="B18" t="s">
        <v>70</v>
      </c>
      <c r="C18" t="s">
        <v>54</v>
      </c>
      <c r="H18" s="19">
        <v>558250</v>
      </c>
      <c r="I18" s="19">
        <v>141750</v>
      </c>
      <c r="J18" s="20">
        <v>43.2</v>
      </c>
      <c r="K18" s="24">
        <v>34</v>
      </c>
      <c r="L18" s="24">
        <v>41.1</v>
      </c>
      <c r="M18" s="20">
        <v>51.3</v>
      </c>
      <c r="N18" s="20">
        <v>43.2</v>
      </c>
      <c r="O18" s="21">
        <v>34.200000000000003</v>
      </c>
      <c r="P18" s="20">
        <v>41.1</v>
      </c>
      <c r="Q18" s="21">
        <v>37.9</v>
      </c>
      <c r="R18" s="21">
        <v>37.1</v>
      </c>
      <c r="S18" s="21">
        <v>37.200000000000003</v>
      </c>
      <c r="T18" s="21">
        <v>48.6</v>
      </c>
      <c r="U18" s="21">
        <v>39.799999999999997</v>
      </c>
      <c r="V18" s="23">
        <f t="shared" si="0"/>
        <v>40.725000000000001</v>
      </c>
      <c r="W18" s="23">
        <f t="shared" si="1"/>
        <v>30.543750000000003</v>
      </c>
    </row>
    <row r="19" spans="1:24" x14ac:dyDescent="0.25">
      <c r="A19" t="s">
        <v>74</v>
      </c>
      <c r="B19" s="4" t="s">
        <v>217</v>
      </c>
      <c r="C19" t="s">
        <v>54</v>
      </c>
      <c r="H19" s="19">
        <v>520847</v>
      </c>
      <c r="I19" s="19">
        <v>140395</v>
      </c>
      <c r="J19" s="20">
        <v>45.4</v>
      </c>
      <c r="K19" s="20">
        <v>57.3</v>
      </c>
      <c r="L19" s="20">
        <v>45.1</v>
      </c>
      <c r="M19" s="20" t="s">
        <v>180</v>
      </c>
      <c r="N19" s="20">
        <v>47</v>
      </c>
      <c r="O19" s="21">
        <v>52.6</v>
      </c>
      <c r="P19" s="20">
        <v>49</v>
      </c>
      <c r="Q19" s="21" t="s">
        <v>190</v>
      </c>
      <c r="R19" s="21" t="s">
        <v>190</v>
      </c>
      <c r="S19" s="21" t="s">
        <v>190</v>
      </c>
      <c r="T19" s="21" t="s">
        <v>190</v>
      </c>
      <c r="U19" s="21" t="s">
        <v>190</v>
      </c>
      <c r="V19" s="23">
        <f t="shared" si="0"/>
        <v>49.4</v>
      </c>
      <c r="W19" s="23">
        <f t="shared" si="1"/>
        <v>37.049999999999997</v>
      </c>
    </row>
    <row r="20" spans="1:24" x14ac:dyDescent="0.25">
      <c r="A20" t="s">
        <v>79</v>
      </c>
      <c r="B20" t="s">
        <v>80</v>
      </c>
      <c r="C20" t="s">
        <v>54</v>
      </c>
      <c r="H20" s="19">
        <v>558076</v>
      </c>
      <c r="I20" s="19">
        <v>138762</v>
      </c>
      <c r="J20" s="20">
        <v>64.8</v>
      </c>
      <c r="K20" s="20">
        <v>75.900000000000006</v>
      </c>
      <c r="L20" s="20" t="s">
        <v>180</v>
      </c>
      <c r="M20" s="20">
        <v>78.3</v>
      </c>
      <c r="N20" s="20">
        <v>63.2</v>
      </c>
      <c r="O20" s="21">
        <v>60.5</v>
      </c>
      <c r="P20" s="20">
        <v>60.9</v>
      </c>
      <c r="Q20" s="38">
        <v>59.3</v>
      </c>
      <c r="R20" s="38">
        <v>58.7</v>
      </c>
      <c r="S20" s="38">
        <v>61.3</v>
      </c>
      <c r="T20" s="38">
        <v>70.900000000000006</v>
      </c>
      <c r="U20" s="38">
        <v>60.5</v>
      </c>
      <c r="V20" s="23">
        <f t="shared" si="0"/>
        <v>64.936363636363637</v>
      </c>
      <c r="W20" s="23">
        <f t="shared" si="1"/>
        <v>48.702272727272728</v>
      </c>
      <c r="X20" s="60">
        <v>37.4</v>
      </c>
    </row>
    <row r="21" spans="1:24" x14ac:dyDescent="0.25">
      <c r="A21" t="s">
        <v>81</v>
      </c>
      <c r="B21" t="s">
        <v>193</v>
      </c>
      <c r="C21" t="s">
        <v>54</v>
      </c>
      <c r="H21" s="19">
        <v>576102</v>
      </c>
      <c r="I21" s="19">
        <v>130567</v>
      </c>
      <c r="J21" s="20" t="s">
        <v>190</v>
      </c>
      <c r="K21" s="20" t="s">
        <v>190</v>
      </c>
      <c r="L21" s="20" t="s">
        <v>190</v>
      </c>
      <c r="M21" s="20" t="s">
        <v>190</v>
      </c>
      <c r="N21" s="20" t="s">
        <v>190</v>
      </c>
      <c r="O21" s="20" t="s">
        <v>190</v>
      </c>
      <c r="P21" s="20" t="s">
        <v>190</v>
      </c>
      <c r="Q21" s="20" t="s">
        <v>190</v>
      </c>
      <c r="R21" s="20" t="s">
        <v>190</v>
      </c>
      <c r="S21" s="20" t="s">
        <v>190</v>
      </c>
      <c r="T21" s="20" t="s">
        <v>190</v>
      </c>
      <c r="U21" s="20" t="s">
        <v>190</v>
      </c>
      <c r="V21" s="23" t="e">
        <f>AVERAGE(J21:U21)</f>
        <v>#DIV/0!</v>
      </c>
      <c r="W21" s="23" t="e">
        <f t="shared" si="1"/>
        <v>#DIV/0!</v>
      </c>
    </row>
    <row r="22" spans="1:24" x14ac:dyDescent="0.25">
      <c r="A22" t="s">
        <v>83</v>
      </c>
      <c r="B22" t="s">
        <v>84</v>
      </c>
      <c r="C22" t="s">
        <v>54</v>
      </c>
      <c r="H22" s="56">
        <v>558271</v>
      </c>
      <c r="I22" s="56">
        <v>139451</v>
      </c>
      <c r="J22" s="50">
        <v>45.3</v>
      </c>
      <c r="K22" s="20">
        <v>50.6</v>
      </c>
      <c r="L22" s="20" t="s">
        <v>180</v>
      </c>
      <c r="M22" s="20">
        <v>36.5</v>
      </c>
      <c r="N22" s="20">
        <v>33.9</v>
      </c>
      <c r="O22" s="21">
        <v>34.1</v>
      </c>
      <c r="P22" s="20">
        <v>22</v>
      </c>
      <c r="Q22" s="21">
        <v>36.799999999999997</v>
      </c>
      <c r="R22" s="21">
        <v>33.799999999999997</v>
      </c>
      <c r="S22" s="21">
        <v>36.799999999999997</v>
      </c>
      <c r="T22" s="21">
        <v>40.200000000000003</v>
      </c>
      <c r="U22" s="21">
        <v>37.299999999999997</v>
      </c>
      <c r="V22" s="23">
        <f t="shared" si="0"/>
        <v>37.027272727272731</v>
      </c>
      <c r="W22" s="23">
        <f t="shared" si="1"/>
        <v>27.770454545454548</v>
      </c>
    </row>
    <row r="23" spans="1:24" x14ac:dyDescent="0.25">
      <c r="A23" t="s">
        <v>92</v>
      </c>
      <c r="B23" t="s">
        <v>93</v>
      </c>
      <c r="C23" t="s">
        <v>54</v>
      </c>
      <c r="H23" s="56">
        <v>557740</v>
      </c>
      <c r="I23" s="56">
        <v>138538</v>
      </c>
      <c r="J23" s="50">
        <v>37.6</v>
      </c>
      <c r="K23" s="20">
        <v>44.6</v>
      </c>
      <c r="L23" s="20">
        <v>36.299999999999997</v>
      </c>
      <c r="M23" s="20">
        <v>42.1</v>
      </c>
      <c r="N23" s="20">
        <v>34.299999999999997</v>
      </c>
      <c r="O23" s="21">
        <v>33.6</v>
      </c>
      <c r="P23" s="20">
        <v>32.1</v>
      </c>
      <c r="Q23" s="21">
        <v>30</v>
      </c>
      <c r="R23" s="21">
        <v>32.4</v>
      </c>
      <c r="S23" s="21">
        <v>34.200000000000003</v>
      </c>
      <c r="T23" s="21">
        <v>41.2</v>
      </c>
      <c r="U23" s="21">
        <v>33.200000000000003</v>
      </c>
      <c r="V23" s="23">
        <f t="shared" si="0"/>
        <v>35.966666666666661</v>
      </c>
      <c r="W23" s="23">
        <f t="shared" si="1"/>
        <v>26.974999999999994</v>
      </c>
    </row>
    <row r="24" spans="1:24" x14ac:dyDescent="0.25">
      <c r="A24" t="s">
        <v>103</v>
      </c>
      <c r="B24" t="s">
        <v>104</v>
      </c>
      <c r="C24" t="s">
        <v>54</v>
      </c>
      <c r="H24" s="56">
        <v>557000</v>
      </c>
      <c r="I24" s="56">
        <v>139000</v>
      </c>
      <c r="J24" s="50">
        <v>40.5</v>
      </c>
      <c r="K24" s="20">
        <v>37</v>
      </c>
      <c r="L24" s="20">
        <v>30.4</v>
      </c>
      <c r="M24" s="20">
        <v>36.5</v>
      </c>
      <c r="N24" s="20">
        <v>33.299999999999997</v>
      </c>
      <c r="O24" s="21">
        <v>32.700000000000003</v>
      </c>
      <c r="P24" s="20">
        <v>27.1</v>
      </c>
      <c r="Q24" s="21">
        <v>25.3</v>
      </c>
      <c r="R24" s="21">
        <v>26.6</v>
      </c>
      <c r="S24" s="21">
        <v>33.299999999999997</v>
      </c>
      <c r="T24" s="21">
        <v>42.6</v>
      </c>
      <c r="U24" s="21"/>
      <c r="V24" s="23">
        <f t="shared" si="0"/>
        <v>33.209090909090911</v>
      </c>
      <c r="W24" s="23">
        <f t="shared" si="1"/>
        <v>24.906818181818181</v>
      </c>
    </row>
    <row r="25" spans="1:24" x14ac:dyDescent="0.25">
      <c r="A25" t="s">
        <v>105</v>
      </c>
      <c r="B25" t="s">
        <v>106</v>
      </c>
      <c r="C25" t="s">
        <v>54</v>
      </c>
      <c r="H25" s="56">
        <v>558105</v>
      </c>
      <c r="I25" s="56">
        <v>142071</v>
      </c>
      <c r="J25" s="50">
        <v>30.5</v>
      </c>
      <c r="K25" s="20">
        <v>30.5</v>
      </c>
      <c r="L25" s="20">
        <v>19.7</v>
      </c>
      <c r="M25" s="20">
        <v>23.1</v>
      </c>
      <c r="N25" s="20">
        <v>19.100000000000001</v>
      </c>
      <c r="O25" s="21">
        <v>18.5</v>
      </c>
      <c r="P25" s="20">
        <v>15.8</v>
      </c>
      <c r="Q25" s="21">
        <v>12.8</v>
      </c>
      <c r="R25" s="21">
        <v>19.2</v>
      </c>
      <c r="S25" s="21">
        <v>22.6</v>
      </c>
      <c r="T25" s="21">
        <v>38.799999999999997</v>
      </c>
      <c r="U25" s="21">
        <v>22.6</v>
      </c>
      <c r="V25" s="23">
        <f t="shared" si="0"/>
        <v>22.766666666666669</v>
      </c>
      <c r="W25" s="23">
        <f t="shared" si="1"/>
        <v>17.075000000000003</v>
      </c>
    </row>
    <row r="26" spans="1:24" x14ac:dyDescent="0.25">
      <c r="A26" t="s">
        <v>107</v>
      </c>
      <c r="B26" t="s">
        <v>108</v>
      </c>
      <c r="C26" t="s">
        <v>54</v>
      </c>
      <c r="H26" s="56">
        <v>558081</v>
      </c>
      <c r="I26" s="56">
        <v>142071</v>
      </c>
      <c r="J26" s="50">
        <v>32</v>
      </c>
      <c r="K26" s="20">
        <v>28.2</v>
      </c>
      <c r="L26" s="20">
        <v>19.899999999999999</v>
      </c>
      <c r="M26" s="20">
        <v>28.8</v>
      </c>
      <c r="N26" s="20">
        <v>16.100000000000001</v>
      </c>
      <c r="O26" s="21">
        <v>15.5</v>
      </c>
      <c r="P26" s="20">
        <v>13.4</v>
      </c>
      <c r="Q26" s="21">
        <v>11.3</v>
      </c>
      <c r="R26" s="21">
        <v>16.5</v>
      </c>
      <c r="S26" s="21">
        <v>22</v>
      </c>
      <c r="T26" s="21">
        <v>33.799999999999997</v>
      </c>
      <c r="U26" s="21">
        <v>20.399999999999999</v>
      </c>
      <c r="V26" s="23">
        <f t="shared" si="0"/>
        <v>21.491666666666664</v>
      </c>
      <c r="W26" s="23">
        <f t="shared" si="1"/>
        <v>16.118749999999999</v>
      </c>
    </row>
    <row r="27" spans="1:24" x14ac:dyDescent="0.25">
      <c r="A27" t="s">
        <v>109</v>
      </c>
      <c r="B27" t="s">
        <v>110</v>
      </c>
      <c r="C27" t="s">
        <v>30</v>
      </c>
      <c r="H27" s="56">
        <v>567638</v>
      </c>
      <c r="I27" s="56">
        <v>144732</v>
      </c>
      <c r="J27" s="50">
        <v>25.9</v>
      </c>
      <c r="K27" s="20">
        <v>22.9</v>
      </c>
      <c r="L27" s="20" t="s">
        <v>180</v>
      </c>
      <c r="M27" s="20">
        <v>22.6</v>
      </c>
      <c r="N27" s="20">
        <v>16.2</v>
      </c>
      <c r="O27" s="21">
        <v>13.8</v>
      </c>
      <c r="P27" s="20">
        <v>14.2</v>
      </c>
      <c r="Q27" s="21">
        <v>22.3</v>
      </c>
      <c r="R27" s="21">
        <v>24.4</v>
      </c>
      <c r="S27" s="21">
        <v>30.3</v>
      </c>
      <c r="T27" s="21" t="s">
        <v>180</v>
      </c>
      <c r="U27" s="21">
        <v>29.4</v>
      </c>
      <c r="V27" s="23">
        <f t="shared" si="0"/>
        <v>22.200000000000003</v>
      </c>
      <c r="W27" s="23">
        <f t="shared" si="1"/>
        <v>16.650000000000002</v>
      </c>
    </row>
    <row r="28" spans="1:24" x14ac:dyDescent="0.25">
      <c r="A28" t="s">
        <v>111</v>
      </c>
      <c r="B28" s="4" t="s">
        <v>218</v>
      </c>
      <c r="C28" t="s">
        <v>54</v>
      </c>
      <c r="H28" s="56">
        <v>557987</v>
      </c>
      <c r="I28" s="56">
        <v>138641</v>
      </c>
      <c r="J28" s="5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3" t="e">
        <f>AVERAGE(J28:U28)</f>
        <v>#DIV/0!</v>
      </c>
      <c r="W28" s="23" t="e">
        <f t="shared" si="1"/>
        <v>#DIV/0!</v>
      </c>
    </row>
    <row r="29" spans="1:24" x14ac:dyDescent="0.25">
      <c r="A29" t="s">
        <v>113</v>
      </c>
      <c r="B29" t="s">
        <v>175</v>
      </c>
      <c r="C29" t="s">
        <v>30</v>
      </c>
      <c r="H29" s="56">
        <v>566746</v>
      </c>
      <c r="I29" s="56">
        <v>144112</v>
      </c>
      <c r="J29" s="50">
        <v>23.6</v>
      </c>
      <c r="K29" s="20">
        <v>24.7</v>
      </c>
      <c r="L29" s="20">
        <v>21.9</v>
      </c>
      <c r="M29" s="20">
        <v>32.4</v>
      </c>
      <c r="N29" s="20">
        <v>20.5</v>
      </c>
      <c r="O29" s="21">
        <v>20.8</v>
      </c>
      <c r="P29" s="20">
        <v>19.5</v>
      </c>
      <c r="Q29" s="21">
        <v>13.4</v>
      </c>
      <c r="R29" s="21">
        <v>18.100000000000001</v>
      </c>
      <c r="S29" s="21">
        <v>18.5</v>
      </c>
      <c r="T29" s="21">
        <v>30.9</v>
      </c>
      <c r="U29" s="21">
        <v>17.100000000000001</v>
      </c>
      <c r="V29" s="23">
        <f t="shared" si="0"/>
        <v>21.783333333333335</v>
      </c>
      <c r="W29" s="23">
        <f t="shared" si="1"/>
        <v>16.337500000000002</v>
      </c>
    </row>
    <row r="30" spans="1:24" x14ac:dyDescent="0.25">
      <c r="A30" s="4" t="s">
        <v>115</v>
      </c>
      <c r="B30" s="4" t="s">
        <v>116</v>
      </c>
      <c r="C30" s="4" t="s">
        <v>117</v>
      </c>
      <c r="D30" s="4"/>
      <c r="E30" s="4"/>
      <c r="F30" s="4"/>
      <c r="G30" s="4"/>
      <c r="H30" s="57">
        <v>560230</v>
      </c>
      <c r="I30" s="57">
        <v>140150</v>
      </c>
      <c r="J30" s="50">
        <v>27.6</v>
      </c>
      <c r="K30" s="20">
        <v>27.2</v>
      </c>
      <c r="L30" s="20">
        <v>16.399999999999999</v>
      </c>
      <c r="M30" s="20">
        <v>23</v>
      </c>
      <c r="N30" s="20">
        <v>17.3</v>
      </c>
      <c r="O30" s="21">
        <v>21.5</v>
      </c>
      <c r="P30" s="20">
        <v>18</v>
      </c>
      <c r="Q30" s="21">
        <v>17</v>
      </c>
      <c r="R30" s="21">
        <v>18.899999999999999</v>
      </c>
      <c r="S30" s="21">
        <v>22.3</v>
      </c>
      <c r="T30" s="21">
        <v>29.5</v>
      </c>
      <c r="U30" s="21">
        <v>21.8</v>
      </c>
      <c r="V30" s="23">
        <f t="shared" si="0"/>
        <v>21.708333333333332</v>
      </c>
      <c r="W30" s="23">
        <f t="shared" si="1"/>
        <v>16.28125</v>
      </c>
    </row>
    <row r="31" spans="1:24" x14ac:dyDescent="0.25">
      <c r="A31" s="4" t="s">
        <v>162</v>
      </c>
      <c r="B31" s="4" t="s">
        <v>200</v>
      </c>
      <c r="C31" s="4" t="s">
        <v>54</v>
      </c>
      <c r="D31" s="4"/>
      <c r="E31" s="4"/>
      <c r="F31" s="4"/>
      <c r="G31" s="4"/>
      <c r="H31" s="57">
        <v>559888</v>
      </c>
      <c r="I31" s="57">
        <v>141278</v>
      </c>
      <c r="J31" s="51">
        <v>35</v>
      </c>
      <c r="K31" s="24">
        <v>43</v>
      </c>
      <c r="L31" s="24">
        <v>30.3</v>
      </c>
      <c r="M31" s="24">
        <v>34.700000000000003</v>
      </c>
      <c r="N31" s="24">
        <v>32.1</v>
      </c>
      <c r="O31" s="26">
        <v>29.4</v>
      </c>
      <c r="P31" s="24">
        <v>28.6</v>
      </c>
      <c r="Q31" s="26">
        <v>25.4</v>
      </c>
      <c r="R31" s="26">
        <v>27.8</v>
      </c>
      <c r="S31" s="21">
        <v>33.299999999999997</v>
      </c>
      <c r="T31" s="21">
        <v>38.799999999999997</v>
      </c>
      <c r="U31" s="21" t="s">
        <v>180</v>
      </c>
      <c r="V31" s="23">
        <f t="shared" si="0"/>
        <v>32.581818181818186</v>
      </c>
      <c r="W31" s="23">
        <f t="shared" si="1"/>
        <v>24.436363636363637</v>
      </c>
    </row>
    <row r="32" spans="1:24" x14ac:dyDescent="0.25">
      <c r="A32" s="4" t="s">
        <v>163</v>
      </c>
      <c r="B32" s="4" t="s">
        <v>199</v>
      </c>
      <c r="C32" s="4" t="s">
        <v>54</v>
      </c>
      <c r="D32" s="4"/>
      <c r="E32" s="4"/>
      <c r="F32" s="4"/>
      <c r="G32" s="4"/>
      <c r="H32" s="57">
        <v>559923</v>
      </c>
      <c r="I32" s="57">
        <v>141560</v>
      </c>
      <c r="J32" s="51">
        <v>28.6</v>
      </c>
      <c r="K32" s="24">
        <v>41.6</v>
      </c>
      <c r="L32" s="24">
        <v>32.799999999999997</v>
      </c>
      <c r="M32" s="24">
        <v>40.700000000000003</v>
      </c>
      <c r="N32" s="24">
        <v>33.1</v>
      </c>
      <c r="O32" s="26">
        <v>31.7</v>
      </c>
      <c r="P32" s="24">
        <v>28.2</v>
      </c>
      <c r="Q32" s="26">
        <v>23.9</v>
      </c>
      <c r="R32" s="26">
        <v>28.5</v>
      </c>
      <c r="S32" s="21">
        <v>35.1</v>
      </c>
      <c r="T32" s="21">
        <v>40.9</v>
      </c>
      <c r="U32" s="21">
        <v>29.7</v>
      </c>
      <c r="V32" s="23">
        <f t="shared" si="0"/>
        <v>32.9</v>
      </c>
      <c r="W32" s="23">
        <f t="shared" si="1"/>
        <v>24.674999999999997</v>
      </c>
    </row>
    <row r="33" spans="1:24" x14ac:dyDescent="0.25">
      <c r="A33" s="4" t="s">
        <v>164</v>
      </c>
      <c r="B33" s="4" t="s">
        <v>112</v>
      </c>
      <c r="C33" s="4" t="s">
        <v>54</v>
      </c>
      <c r="D33" s="4"/>
      <c r="E33" s="4"/>
      <c r="F33" s="4"/>
      <c r="G33" s="4"/>
      <c r="H33" s="57">
        <v>557927</v>
      </c>
      <c r="I33" s="57">
        <v>138609</v>
      </c>
      <c r="J33" s="51">
        <v>54.7</v>
      </c>
      <c r="K33" s="24" t="s">
        <v>180</v>
      </c>
      <c r="L33" s="24" t="s">
        <v>180</v>
      </c>
      <c r="M33" s="24">
        <v>67.900000000000006</v>
      </c>
      <c r="N33" s="24">
        <v>64.3</v>
      </c>
      <c r="O33" s="26">
        <v>55</v>
      </c>
      <c r="P33" s="24">
        <v>59.2</v>
      </c>
      <c r="Q33" s="26">
        <v>52</v>
      </c>
      <c r="R33" s="26">
        <v>54.2</v>
      </c>
      <c r="S33" s="21">
        <v>50.3</v>
      </c>
      <c r="T33" s="21">
        <v>57.5</v>
      </c>
      <c r="U33" s="21" t="s">
        <v>180</v>
      </c>
      <c r="V33" s="23">
        <f>AVERAGE(J33:U33)</f>
        <v>57.233333333333334</v>
      </c>
      <c r="W33" s="23">
        <f t="shared" si="1"/>
        <v>42.924999999999997</v>
      </c>
      <c r="X33" s="60">
        <v>38.6</v>
      </c>
    </row>
    <row r="34" spans="1:24" x14ac:dyDescent="0.25">
      <c r="A34" s="4" t="s">
        <v>169</v>
      </c>
      <c r="B34" s="28" t="s">
        <v>170</v>
      </c>
      <c r="C34" s="4"/>
      <c r="D34" s="4"/>
      <c r="E34" s="4"/>
      <c r="F34" s="4"/>
      <c r="G34" s="4"/>
      <c r="H34" s="56">
        <v>558242</v>
      </c>
      <c r="I34" s="56">
        <v>138715</v>
      </c>
      <c r="J34" s="51" t="s">
        <v>180</v>
      </c>
      <c r="K34" s="20">
        <v>26.8</v>
      </c>
      <c r="L34" s="24">
        <v>19.5</v>
      </c>
      <c r="M34" s="24">
        <v>21.3</v>
      </c>
      <c r="N34" s="24">
        <v>17.600000000000001</v>
      </c>
      <c r="O34" s="26">
        <v>15.2</v>
      </c>
      <c r="P34" s="24">
        <v>14.3</v>
      </c>
      <c r="Q34" s="21">
        <v>12.4</v>
      </c>
      <c r="R34" s="26">
        <v>15</v>
      </c>
      <c r="S34" s="21">
        <v>18.3</v>
      </c>
      <c r="T34" s="26">
        <v>23.7</v>
      </c>
      <c r="U34" s="21">
        <v>17.5</v>
      </c>
      <c r="V34" s="23">
        <f>AVERAGE(J34:U34)</f>
        <v>18.327272727272728</v>
      </c>
      <c r="W34" s="23">
        <f t="shared" si="1"/>
        <v>13.745454545454546</v>
      </c>
    </row>
    <row r="35" spans="1:24" x14ac:dyDescent="0.25">
      <c r="A35" s="16" t="s">
        <v>172</v>
      </c>
      <c r="B35" s="16" t="s">
        <v>171</v>
      </c>
      <c r="C35" s="4"/>
      <c r="D35" s="4"/>
      <c r="E35" s="4"/>
      <c r="F35" s="4"/>
      <c r="G35" s="4"/>
      <c r="H35" s="57">
        <v>562284</v>
      </c>
      <c r="I35" s="57">
        <v>140746</v>
      </c>
      <c r="J35" s="50">
        <v>36.1</v>
      </c>
      <c r="K35" s="20">
        <v>38.700000000000003</v>
      </c>
      <c r="L35" s="20">
        <v>27.9</v>
      </c>
      <c r="M35" s="20">
        <v>32</v>
      </c>
      <c r="N35" s="20">
        <v>23.7</v>
      </c>
      <c r="O35" s="21">
        <v>24.2</v>
      </c>
      <c r="P35" s="20">
        <v>23.8</v>
      </c>
      <c r="Q35" s="21">
        <v>23.7</v>
      </c>
      <c r="R35" s="26">
        <v>25.3</v>
      </c>
      <c r="S35" s="21">
        <v>27.9</v>
      </c>
      <c r="T35" s="21">
        <v>40.6</v>
      </c>
      <c r="U35" s="21">
        <v>27.6</v>
      </c>
      <c r="V35" s="23">
        <f t="shared" si="0"/>
        <v>29.291666666666671</v>
      </c>
      <c r="W35" s="23">
        <f t="shared" si="1"/>
        <v>21.968750000000004</v>
      </c>
    </row>
    <row r="36" spans="1:24" s="44" customFormat="1" x14ac:dyDescent="0.25">
      <c r="A36" s="29" t="s">
        <v>235</v>
      </c>
      <c r="B36" s="29" t="s">
        <v>212</v>
      </c>
      <c r="C36" s="29" t="s">
        <v>54</v>
      </c>
      <c r="D36" s="29"/>
      <c r="E36" s="29"/>
      <c r="F36" s="29"/>
      <c r="G36" s="29"/>
      <c r="H36" s="40">
        <v>576061</v>
      </c>
      <c r="I36" s="40">
        <v>130599</v>
      </c>
      <c r="J36" s="52">
        <v>68.099999999999994</v>
      </c>
      <c r="K36" s="34">
        <v>72.7</v>
      </c>
      <c r="L36" s="34">
        <v>73.099999999999994</v>
      </c>
      <c r="M36" s="33">
        <v>60.2</v>
      </c>
      <c r="N36" s="34">
        <v>50</v>
      </c>
      <c r="O36" s="34">
        <v>88.4</v>
      </c>
      <c r="P36" s="34">
        <v>65.400000000000006</v>
      </c>
      <c r="Q36" s="34">
        <v>88.4</v>
      </c>
      <c r="R36" s="33">
        <v>50.2</v>
      </c>
      <c r="S36" s="34">
        <v>68.5</v>
      </c>
      <c r="T36" s="34">
        <v>84</v>
      </c>
      <c r="U36" s="34">
        <v>73.8</v>
      </c>
      <c r="V36" s="46">
        <f t="shared" si="0"/>
        <v>70.233333333333334</v>
      </c>
      <c r="W36" s="46">
        <f t="shared" si="1"/>
        <v>52.674999999999997</v>
      </c>
    </row>
    <row r="37" spans="1:24" s="44" customFormat="1" x14ac:dyDescent="0.25">
      <c r="A37" s="42" t="s">
        <v>236</v>
      </c>
      <c r="B37" s="42" t="s">
        <v>207</v>
      </c>
      <c r="C37" s="42" t="s">
        <v>54</v>
      </c>
      <c r="D37" s="42"/>
      <c r="E37" s="42"/>
      <c r="F37" s="42"/>
      <c r="G37" s="42"/>
      <c r="H37" s="40">
        <v>576061</v>
      </c>
      <c r="I37" s="40">
        <v>130599</v>
      </c>
      <c r="J37" s="52"/>
      <c r="K37" s="34"/>
      <c r="L37" s="34"/>
      <c r="M37" s="33"/>
      <c r="N37" s="34"/>
      <c r="O37" s="34"/>
      <c r="P37" s="34"/>
      <c r="Q37" s="34"/>
      <c r="R37" s="33"/>
      <c r="S37" s="34"/>
      <c r="T37" s="34"/>
      <c r="U37" s="34"/>
      <c r="V37" s="46"/>
      <c r="W37" s="46"/>
    </row>
    <row r="38" spans="1:24" s="44" customFormat="1" x14ac:dyDescent="0.25">
      <c r="A38" s="42" t="s">
        <v>237</v>
      </c>
      <c r="B38" s="42" t="s">
        <v>207</v>
      </c>
      <c r="C38" s="42" t="s">
        <v>54</v>
      </c>
      <c r="D38" s="42"/>
      <c r="E38" s="42"/>
      <c r="F38" s="42"/>
      <c r="G38" s="42"/>
      <c r="H38" s="40">
        <v>576061</v>
      </c>
      <c r="I38" s="40">
        <v>130599</v>
      </c>
      <c r="J38" s="52"/>
      <c r="K38" s="34"/>
      <c r="L38" s="34"/>
      <c r="M38" s="33"/>
      <c r="N38" s="34"/>
      <c r="O38" s="34"/>
      <c r="P38" s="34"/>
      <c r="Q38" s="34"/>
      <c r="R38" s="33"/>
      <c r="S38" s="34"/>
      <c r="T38" s="34"/>
      <c r="U38" s="34"/>
      <c r="V38" s="46"/>
      <c r="W38" s="46"/>
    </row>
    <row r="39" spans="1:24" x14ac:dyDescent="0.25">
      <c r="A39" s="16" t="s">
        <v>176</v>
      </c>
      <c r="B39" s="16" t="s">
        <v>211</v>
      </c>
      <c r="C39" s="16"/>
      <c r="D39" s="16"/>
      <c r="E39" s="16"/>
      <c r="F39" s="16"/>
      <c r="G39" s="16"/>
      <c r="H39" s="56">
        <v>558373</v>
      </c>
      <c r="I39" s="56">
        <v>138487</v>
      </c>
      <c r="J39" s="50">
        <v>27.8</v>
      </c>
      <c r="K39" s="20">
        <v>21.8</v>
      </c>
      <c r="L39" s="20">
        <v>17.100000000000001</v>
      </c>
      <c r="M39" s="20">
        <v>17.7</v>
      </c>
      <c r="N39" s="20">
        <v>16.600000000000001</v>
      </c>
      <c r="O39" s="21">
        <v>16.100000000000001</v>
      </c>
      <c r="P39" s="20">
        <v>12.5</v>
      </c>
      <c r="Q39" s="21">
        <v>8.1999999999999993</v>
      </c>
      <c r="R39" s="21">
        <v>10.199999999999999</v>
      </c>
      <c r="S39" s="21">
        <v>13.1</v>
      </c>
      <c r="T39" s="21">
        <v>19.899999999999999</v>
      </c>
      <c r="U39" s="21">
        <v>12.8</v>
      </c>
      <c r="V39" s="23">
        <f t="shared" si="0"/>
        <v>16.149999999999999</v>
      </c>
      <c r="W39" s="23">
        <f t="shared" si="1"/>
        <v>12.112499999999999</v>
      </c>
    </row>
    <row r="40" spans="1:24" x14ac:dyDescent="0.25">
      <c r="A40" s="16" t="s">
        <v>177</v>
      </c>
      <c r="B40" s="4" t="s">
        <v>179</v>
      </c>
      <c r="H40" s="56">
        <v>557362</v>
      </c>
      <c r="I40" s="56">
        <v>138168</v>
      </c>
      <c r="J40" s="50">
        <v>27.4</v>
      </c>
      <c r="K40" s="20">
        <v>25</v>
      </c>
      <c r="L40" s="20">
        <v>19.2</v>
      </c>
      <c r="M40" s="20">
        <v>30.7</v>
      </c>
      <c r="N40" s="20">
        <v>22.9</v>
      </c>
      <c r="O40" s="21">
        <v>22.3</v>
      </c>
      <c r="P40" s="20">
        <v>18.8</v>
      </c>
      <c r="Q40" s="21">
        <v>7.6</v>
      </c>
      <c r="R40" s="21">
        <v>10.7</v>
      </c>
      <c r="S40" s="21">
        <v>10.1</v>
      </c>
      <c r="T40" s="21">
        <v>5.9</v>
      </c>
      <c r="U40" s="21">
        <v>12.5</v>
      </c>
      <c r="V40" s="23">
        <f t="shared" si="0"/>
        <v>17.758333333333333</v>
      </c>
      <c r="W40" s="23">
        <f t="shared" si="1"/>
        <v>13.31875</v>
      </c>
    </row>
    <row r="41" spans="1:24" x14ac:dyDescent="0.25">
      <c r="A41" s="16" t="s">
        <v>192</v>
      </c>
      <c r="B41" s="4" t="s">
        <v>220</v>
      </c>
      <c r="H41" s="56"/>
      <c r="I41" s="56"/>
      <c r="J41" s="51">
        <v>30.6</v>
      </c>
      <c r="K41" s="24" t="s">
        <v>180</v>
      </c>
      <c r="L41" s="24">
        <v>78</v>
      </c>
      <c r="M41" s="24">
        <v>41.9</v>
      </c>
      <c r="N41" s="24">
        <v>37.6</v>
      </c>
      <c r="O41" s="21">
        <v>20.5</v>
      </c>
      <c r="P41" s="20">
        <v>30.4</v>
      </c>
      <c r="Q41" s="21"/>
      <c r="R41" s="21">
        <v>39.4</v>
      </c>
      <c r="S41" s="21"/>
      <c r="T41" s="21"/>
      <c r="U41" s="21"/>
      <c r="V41" s="23">
        <f t="shared" si="0"/>
        <v>39.771428571428565</v>
      </c>
      <c r="W41" s="23">
        <f t="shared" si="1"/>
        <v>29.828571428571422</v>
      </c>
    </row>
    <row r="42" spans="1:24" x14ac:dyDescent="0.25">
      <c r="A42" s="29" t="s">
        <v>221</v>
      </c>
      <c r="B42" s="30" t="s">
        <v>194</v>
      </c>
      <c r="C42" t="s">
        <v>54</v>
      </c>
      <c r="H42" s="34">
        <v>576102</v>
      </c>
      <c r="I42" s="34">
        <v>130567</v>
      </c>
      <c r="J42" s="53"/>
      <c r="K42" s="33"/>
      <c r="L42" s="33"/>
      <c r="M42" s="33"/>
      <c r="N42" s="33"/>
      <c r="O42" s="34"/>
      <c r="P42" s="34"/>
      <c r="Q42" s="34" t="s">
        <v>181</v>
      </c>
      <c r="R42" s="34">
        <v>32.4</v>
      </c>
      <c r="S42" s="34">
        <v>32.799999999999997</v>
      </c>
      <c r="T42" s="34">
        <v>36.799999999999997</v>
      </c>
      <c r="U42" s="34">
        <v>30.5</v>
      </c>
      <c r="V42" s="23">
        <f t="shared" si="0"/>
        <v>33.125</v>
      </c>
      <c r="W42" s="23">
        <f t="shared" si="1"/>
        <v>24.84375</v>
      </c>
    </row>
    <row r="43" spans="1:24" x14ac:dyDescent="0.25">
      <c r="A43" s="29" t="s">
        <v>222</v>
      </c>
      <c r="B43" s="30" t="s">
        <v>195</v>
      </c>
      <c r="C43" t="s">
        <v>54</v>
      </c>
      <c r="H43" s="34">
        <v>575998</v>
      </c>
      <c r="I43" s="34">
        <v>130528</v>
      </c>
      <c r="J43" s="53"/>
      <c r="K43" s="33"/>
      <c r="L43" s="33"/>
      <c r="M43" s="33"/>
      <c r="N43" s="33"/>
      <c r="O43" s="34"/>
      <c r="P43" s="34"/>
      <c r="Q43" s="34">
        <v>43.5</v>
      </c>
      <c r="R43" s="34">
        <v>41.4</v>
      </c>
      <c r="S43" s="34">
        <v>50</v>
      </c>
      <c r="T43" s="34">
        <v>47.3</v>
      </c>
      <c r="U43" s="34">
        <v>47.1</v>
      </c>
      <c r="V43" s="23">
        <f t="shared" si="0"/>
        <v>45.86</v>
      </c>
      <c r="W43" s="23">
        <f t="shared" si="1"/>
        <v>34.394999999999996</v>
      </c>
    </row>
    <row r="44" spans="1:24" x14ac:dyDescent="0.25">
      <c r="A44" s="29" t="s">
        <v>223</v>
      </c>
      <c r="B44" s="30" t="s">
        <v>196</v>
      </c>
      <c r="C44" t="s">
        <v>54</v>
      </c>
      <c r="H44" s="34">
        <v>576051</v>
      </c>
      <c r="I44" s="34">
        <v>130602</v>
      </c>
      <c r="J44" s="53"/>
      <c r="K44" s="33"/>
      <c r="L44" s="33"/>
      <c r="M44" s="33"/>
      <c r="N44" s="33"/>
      <c r="O44" s="34"/>
      <c r="P44" s="34"/>
      <c r="Q44" s="34">
        <v>49.6</v>
      </c>
      <c r="R44" s="34">
        <v>44.1</v>
      </c>
      <c r="S44" s="34">
        <v>45.5</v>
      </c>
      <c r="T44" s="34">
        <v>50</v>
      </c>
      <c r="U44" s="34">
        <v>49.4</v>
      </c>
      <c r="V44" s="23">
        <f t="shared" si="0"/>
        <v>47.72</v>
      </c>
      <c r="W44" s="23">
        <f>(V44*0.75)</f>
        <v>35.79</v>
      </c>
    </row>
    <row r="45" spans="1:24" x14ac:dyDescent="0.25">
      <c r="A45" s="29" t="s">
        <v>224</v>
      </c>
      <c r="B45" s="30" t="s">
        <v>197</v>
      </c>
      <c r="C45" t="s">
        <v>54</v>
      </c>
      <c r="H45" s="58">
        <v>576062</v>
      </c>
      <c r="I45" s="34">
        <v>135116</v>
      </c>
      <c r="J45" s="53"/>
      <c r="K45" s="33"/>
      <c r="L45" s="33"/>
      <c r="M45" s="33"/>
      <c r="N45" s="33"/>
      <c r="O45" s="34"/>
      <c r="P45" s="34"/>
      <c r="Q45" s="34">
        <v>56.5</v>
      </c>
      <c r="R45" s="34">
        <v>49.8</v>
      </c>
      <c r="S45" s="34">
        <v>52.1</v>
      </c>
      <c r="T45" s="34">
        <v>58</v>
      </c>
      <c r="U45" s="34">
        <v>59.4</v>
      </c>
      <c r="V45" s="23">
        <f t="shared" si="0"/>
        <v>55.160000000000004</v>
      </c>
      <c r="W45" s="23">
        <f t="shared" si="1"/>
        <v>41.370000000000005</v>
      </c>
    </row>
    <row r="46" spans="1:24" s="39" customFormat="1" x14ac:dyDescent="0.25">
      <c r="A46" s="29" t="s">
        <v>225</v>
      </c>
      <c r="B46" s="30" t="s">
        <v>198</v>
      </c>
      <c r="C46" s="39" t="s">
        <v>54</v>
      </c>
      <c r="H46" s="40">
        <v>576040</v>
      </c>
      <c r="I46" s="40">
        <v>130734</v>
      </c>
      <c r="J46" s="54"/>
      <c r="K46" s="40"/>
      <c r="L46" s="40"/>
      <c r="M46" s="40"/>
      <c r="N46" s="40"/>
      <c r="O46" s="40"/>
      <c r="P46" s="40"/>
      <c r="Q46" s="40">
        <v>56.8</v>
      </c>
      <c r="R46" s="40">
        <v>45</v>
      </c>
      <c r="S46" s="40">
        <v>49.4</v>
      </c>
      <c r="T46" s="40">
        <v>51.7</v>
      </c>
      <c r="U46" s="40">
        <v>43.9</v>
      </c>
      <c r="V46" s="41">
        <f t="shared" si="0"/>
        <v>49.36</v>
      </c>
      <c r="W46" s="41">
        <f t="shared" si="1"/>
        <v>37.019999999999996</v>
      </c>
    </row>
    <row r="47" spans="1:24" x14ac:dyDescent="0.25">
      <c r="A47" s="16" t="s">
        <v>201</v>
      </c>
      <c r="B47" s="4" t="s">
        <v>203</v>
      </c>
      <c r="C47" t="s">
        <v>54</v>
      </c>
      <c r="H47" s="56">
        <v>560838</v>
      </c>
      <c r="I47" s="56">
        <v>140389</v>
      </c>
      <c r="J47" s="51"/>
      <c r="K47" s="24"/>
      <c r="L47" s="24"/>
      <c r="M47" s="24"/>
      <c r="N47" s="24"/>
      <c r="O47" s="21"/>
      <c r="P47" s="20"/>
      <c r="Q47" s="21">
        <v>45.6</v>
      </c>
      <c r="R47" s="21">
        <v>40.9</v>
      </c>
      <c r="S47" s="21" t="s">
        <v>180</v>
      </c>
      <c r="T47" s="21" t="s">
        <v>180</v>
      </c>
      <c r="U47" s="21">
        <v>38.5</v>
      </c>
      <c r="V47" s="23">
        <f t="shared" si="0"/>
        <v>41.666666666666664</v>
      </c>
      <c r="W47" s="23">
        <f t="shared" si="1"/>
        <v>31.25</v>
      </c>
    </row>
    <row r="48" spans="1:24" x14ac:dyDescent="0.25">
      <c r="A48" s="17" t="s">
        <v>204</v>
      </c>
      <c r="B48" s="18" t="s">
        <v>208</v>
      </c>
      <c r="C48" t="s">
        <v>54</v>
      </c>
      <c r="H48" s="56">
        <v>558140</v>
      </c>
      <c r="I48" s="56">
        <v>142080</v>
      </c>
      <c r="J48" s="5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3" t="e">
        <f t="shared" si="0"/>
        <v>#DIV/0!</v>
      </c>
      <c r="W48" s="23" t="e">
        <f t="shared" si="1"/>
        <v>#DIV/0!</v>
      </c>
    </row>
    <row r="49" spans="1:23" x14ac:dyDescent="0.25">
      <c r="A49" s="17" t="s">
        <v>205</v>
      </c>
      <c r="B49" s="18" t="s">
        <v>209</v>
      </c>
      <c r="C49" t="s">
        <v>54</v>
      </c>
      <c r="H49" s="56">
        <v>558137</v>
      </c>
      <c r="I49" s="56">
        <v>142215</v>
      </c>
      <c r="J49" s="5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3" t="e">
        <f t="shared" si="0"/>
        <v>#DIV/0!</v>
      </c>
      <c r="W49" s="23" t="e">
        <f t="shared" si="1"/>
        <v>#DIV/0!</v>
      </c>
    </row>
    <row r="50" spans="1:23" x14ac:dyDescent="0.25">
      <c r="A50" s="17" t="s">
        <v>206</v>
      </c>
      <c r="B50" s="18" t="s">
        <v>210</v>
      </c>
      <c r="C50" t="s">
        <v>54</v>
      </c>
      <c r="H50" s="56">
        <v>557354</v>
      </c>
      <c r="I50" s="56">
        <v>138128</v>
      </c>
      <c r="J50" s="55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3" t="e">
        <f t="shared" si="0"/>
        <v>#DIV/0!</v>
      </c>
      <c r="W50" s="23" t="e">
        <f t="shared" si="1"/>
        <v>#DIV/0!</v>
      </c>
    </row>
    <row r="51" spans="1:23" x14ac:dyDescent="0.25">
      <c r="A51" s="9" t="s">
        <v>226</v>
      </c>
      <c r="B51" s="35" t="s">
        <v>232</v>
      </c>
      <c r="H51" s="56">
        <v>559208</v>
      </c>
      <c r="I51" s="56">
        <v>139317</v>
      </c>
      <c r="V51" s="23" t="e">
        <f t="shared" si="0"/>
        <v>#DIV/0!</v>
      </c>
      <c r="W51" s="23" t="e">
        <f t="shared" si="1"/>
        <v>#DIV/0!</v>
      </c>
    </row>
    <row r="52" spans="1:23" x14ac:dyDescent="0.25">
      <c r="A52" s="9" t="s">
        <v>227</v>
      </c>
      <c r="B52" s="35" t="s">
        <v>228</v>
      </c>
      <c r="H52" s="56">
        <v>559537</v>
      </c>
      <c r="I52" s="59">
        <v>138500</v>
      </c>
    </row>
    <row r="53" spans="1:23" s="44" customFormat="1" x14ac:dyDescent="0.25">
      <c r="A53" s="42" t="s">
        <v>234</v>
      </c>
      <c r="B53" s="43" t="s">
        <v>233</v>
      </c>
    </row>
  </sheetData>
  <dataValidations xWindow="347" yWindow="763" count="1">
    <dataValidation allowBlank="1" showInputMessage="1" promptTitle="Tube location" prompt="No need to edit, automatically enters when Site code TW## entered in Column A" sqref="B34" xr:uid="{00000000-0002-0000-0300-000000000000}"/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T44"/>
  <sheetViews>
    <sheetView zoomScale="75" zoomScaleNormal="75" workbookViewId="0">
      <pane xSplit="2" ySplit="2" topLeftCell="O3" activePane="bottomRight" state="frozen"/>
      <selection pane="topRight" activeCell="C1" sqref="C1"/>
      <selection pane="bottomLeft" activeCell="A3" sqref="A3"/>
      <selection pane="bottomRight" activeCell="A36" sqref="A36:XFD36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15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5.375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24.5" customWidth="1"/>
    <col min="20" max="20" width="66.75" bestFit="1" customWidth="1"/>
  </cols>
  <sheetData>
    <row r="1" spans="1:20" ht="20.25" x14ac:dyDescent="0.3">
      <c r="A1" s="2" t="s">
        <v>165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54</v>
      </c>
      <c r="D3">
        <v>558100</v>
      </c>
      <c r="E3">
        <v>142200</v>
      </c>
      <c r="F3" s="10">
        <v>49.5</v>
      </c>
      <c r="G3" s="10">
        <v>47.2</v>
      </c>
      <c r="H3" s="10">
        <v>52.4</v>
      </c>
      <c r="I3" s="10">
        <v>47.5</v>
      </c>
      <c r="J3" s="10">
        <v>46.2</v>
      </c>
      <c r="K3" s="10">
        <v>38.9</v>
      </c>
      <c r="L3" s="13">
        <v>51.1</v>
      </c>
      <c r="M3" s="10">
        <v>44.2</v>
      </c>
      <c r="N3" s="10">
        <v>41.8</v>
      </c>
      <c r="O3" s="10">
        <v>54.4</v>
      </c>
      <c r="P3" s="10">
        <v>51.2</v>
      </c>
      <c r="Q3" s="10">
        <v>49.8</v>
      </c>
      <c r="R3" s="3">
        <f t="shared" ref="R3:R38" si="0">AVERAGE(F3:Q3)</f>
        <v>47.849999999999994</v>
      </c>
      <c r="S3" s="3">
        <f>(R3*0.74)</f>
        <v>35.408999999999992</v>
      </c>
    </row>
    <row r="4" spans="1:20" x14ac:dyDescent="0.25">
      <c r="A4" t="s">
        <v>18</v>
      </c>
      <c r="B4" t="s">
        <v>19</v>
      </c>
      <c r="C4" t="s">
        <v>49</v>
      </c>
      <c r="D4">
        <v>560000</v>
      </c>
      <c r="E4">
        <v>141300</v>
      </c>
      <c r="F4" s="10">
        <v>20.6</v>
      </c>
      <c r="G4" s="10">
        <v>18.899999999999999</v>
      </c>
      <c r="H4" s="10">
        <v>16.5</v>
      </c>
      <c r="I4" s="10">
        <v>13.9</v>
      </c>
      <c r="J4" s="10">
        <v>13.7</v>
      </c>
      <c r="K4" s="10">
        <v>11.4</v>
      </c>
      <c r="L4" s="10">
        <v>11.4</v>
      </c>
      <c r="M4" s="10"/>
      <c r="N4" s="10">
        <v>12.8</v>
      </c>
      <c r="O4" s="10">
        <v>19.2</v>
      </c>
      <c r="P4" s="10">
        <v>19.3</v>
      </c>
      <c r="Q4" s="10">
        <v>19.3</v>
      </c>
      <c r="R4" s="3">
        <f t="shared" si="0"/>
        <v>16.090909090909093</v>
      </c>
      <c r="S4" s="3">
        <f t="shared" ref="S4:S39" si="1">(R4*0.74)</f>
        <v>11.90727272727273</v>
      </c>
    </row>
    <row r="5" spans="1:20" x14ac:dyDescent="0.25">
      <c r="A5" t="s">
        <v>26</v>
      </c>
      <c r="B5" t="s">
        <v>27</v>
      </c>
      <c r="C5" t="s">
        <v>49</v>
      </c>
      <c r="D5">
        <v>557500</v>
      </c>
      <c r="E5">
        <v>137800</v>
      </c>
      <c r="F5" s="10">
        <v>15.6</v>
      </c>
      <c r="G5" s="10">
        <v>13.6</v>
      </c>
      <c r="H5" s="10">
        <v>16.600000000000001</v>
      </c>
      <c r="I5" s="10">
        <v>8.9</v>
      </c>
      <c r="J5" s="10">
        <v>11.1</v>
      </c>
      <c r="K5" s="10">
        <v>10.1</v>
      </c>
      <c r="L5" s="10">
        <v>9.6999999999999993</v>
      </c>
      <c r="M5" s="10"/>
      <c r="N5" s="10">
        <v>8.6</v>
      </c>
      <c r="O5" s="10">
        <v>18.5</v>
      </c>
      <c r="P5" s="10">
        <v>19.8</v>
      </c>
      <c r="Q5" s="10">
        <v>16.399999999999999</v>
      </c>
      <c r="R5" s="3">
        <f t="shared" si="0"/>
        <v>13.536363636363637</v>
      </c>
      <c r="S5" s="3">
        <f t="shared" si="1"/>
        <v>10.016909090909092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 s="10">
        <v>36.700000000000003</v>
      </c>
      <c r="G6" s="10">
        <v>35.799999999999997</v>
      </c>
      <c r="H6" s="10">
        <v>38.5</v>
      </c>
      <c r="I6" s="10">
        <v>32</v>
      </c>
      <c r="J6" s="10">
        <v>30.9</v>
      </c>
      <c r="K6" s="10">
        <v>23.9</v>
      </c>
      <c r="L6" s="10">
        <v>32.5</v>
      </c>
      <c r="M6" s="10">
        <v>33.5</v>
      </c>
      <c r="N6" s="10">
        <v>31.7</v>
      </c>
      <c r="O6" s="10">
        <v>37</v>
      </c>
      <c r="P6" s="10">
        <v>37</v>
      </c>
      <c r="Q6" s="10">
        <v>38</v>
      </c>
      <c r="R6" s="3">
        <f t="shared" si="0"/>
        <v>33.958333333333336</v>
      </c>
      <c r="S6" s="3">
        <f t="shared" si="1"/>
        <v>25.129166666666666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 s="10">
        <v>42.8</v>
      </c>
      <c r="G7" s="10">
        <v>37.5</v>
      </c>
      <c r="H7" s="10">
        <v>42.3</v>
      </c>
      <c r="I7" s="10">
        <v>36.5</v>
      </c>
      <c r="J7" s="10">
        <v>35.299999999999997</v>
      </c>
      <c r="K7" s="10">
        <v>33.200000000000003</v>
      </c>
      <c r="L7" s="10" t="s">
        <v>180</v>
      </c>
      <c r="M7" s="10"/>
      <c r="N7" s="10">
        <v>36</v>
      </c>
      <c r="O7" s="10">
        <v>41.3</v>
      </c>
      <c r="P7" s="10">
        <v>42.2</v>
      </c>
      <c r="Q7" s="10"/>
      <c r="R7" s="3">
        <f t="shared" si="0"/>
        <v>38.566666666666663</v>
      </c>
      <c r="S7" s="3">
        <f t="shared" si="1"/>
        <v>28.539333333333332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 s="10">
        <v>33.9</v>
      </c>
      <c r="G8" s="10">
        <v>32.700000000000003</v>
      </c>
      <c r="H8" s="10">
        <v>35.9</v>
      </c>
      <c r="I8" s="10">
        <v>30.3</v>
      </c>
      <c r="J8" s="10">
        <v>30.3</v>
      </c>
      <c r="K8" s="10">
        <v>26.7</v>
      </c>
      <c r="L8" s="10">
        <v>31.4</v>
      </c>
      <c r="M8" s="10">
        <v>24.6</v>
      </c>
      <c r="N8" s="10">
        <v>29.1</v>
      </c>
      <c r="O8" s="10">
        <v>37.299999999999997</v>
      </c>
      <c r="P8" s="10">
        <v>34.200000000000003</v>
      </c>
      <c r="Q8" s="10">
        <v>31.7</v>
      </c>
      <c r="R8" s="3">
        <f t="shared" si="0"/>
        <v>31.508333333333336</v>
      </c>
      <c r="S8" s="3">
        <f t="shared" si="1"/>
        <v>23.316166666666668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 s="10" t="s">
        <v>180</v>
      </c>
      <c r="G9" s="10" t="s">
        <v>180</v>
      </c>
      <c r="H9" s="10">
        <v>56.2</v>
      </c>
      <c r="I9" s="10">
        <v>50.3</v>
      </c>
      <c r="J9" s="10">
        <v>53.2</v>
      </c>
      <c r="K9" s="10">
        <v>44</v>
      </c>
      <c r="L9" s="10">
        <v>47.6</v>
      </c>
      <c r="M9" s="10">
        <v>39.1</v>
      </c>
      <c r="N9" s="10">
        <v>45.7</v>
      </c>
      <c r="O9" s="10">
        <v>57.7</v>
      </c>
      <c r="P9" s="10">
        <v>57.2</v>
      </c>
      <c r="Q9" s="10">
        <v>50.2</v>
      </c>
      <c r="R9" s="3">
        <f t="shared" si="0"/>
        <v>50.11999999999999</v>
      </c>
      <c r="S9" s="3">
        <f t="shared" si="1"/>
        <v>37.088799999999992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 s="10">
        <v>34.9</v>
      </c>
      <c r="G10" s="10">
        <v>33.200000000000003</v>
      </c>
      <c r="H10" s="10">
        <v>36.799999999999997</v>
      </c>
      <c r="I10" s="10">
        <v>27.2</v>
      </c>
      <c r="J10" s="10">
        <v>27</v>
      </c>
      <c r="K10" s="10">
        <v>24.8</v>
      </c>
      <c r="L10" s="10">
        <v>28</v>
      </c>
      <c r="M10" s="10">
        <v>24.6</v>
      </c>
      <c r="N10" s="10">
        <v>27.5</v>
      </c>
      <c r="O10" s="10">
        <v>32.5</v>
      </c>
      <c r="P10" s="10">
        <v>32.299999999999997</v>
      </c>
      <c r="Q10" s="10">
        <v>31.9</v>
      </c>
      <c r="R10" s="3">
        <f t="shared" si="0"/>
        <v>30.058333333333334</v>
      </c>
      <c r="S10" s="3">
        <f t="shared" si="1"/>
        <v>22.243166666666667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 s="10">
        <v>48.9</v>
      </c>
      <c r="G11" s="10">
        <v>51.1</v>
      </c>
      <c r="H11" s="10">
        <v>45.3</v>
      </c>
      <c r="I11" s="10">
        <v>41.3</v>
      </c>
      <c r="J11" s="10">
        <v>50</v>
      </c>
      <c r="K11" s="10">
        <v>33</v>
      </c>
      <c r="L11" s="10">
        <v>63.2</v>
      </c>
      <c r="M11" s="10">
        <v>56.5</v>
      </c>
      <c r="N11" s="10">
        <v>51.8</v>
      </c>
      <c r="O11" s="10">
        <v>47.3</v>
      </c>
      <c r="P11" s="10">
        <v>42.4</v>
      </c>
      <c r="Q11" s="10">
        <v>48.2</v>
      </c>
      <c r="R11" s="3">
        <f t="shared" si="0"/>
        <v>48.250000000000007</v>
      </c>
      <c r="S11" s="3">
        <f t="shared" si="1"/>
        <v>35.705000000000005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 s="10">
        <v>17.5</v>
      </c>
      <c r="G12" s="10">
        <v>19.100000000000001</v>
      </c>
      <c r="H12" s="10">
        <v>17.399999999999999</v>
      </c>
      <c r="I12" s="10">
        <v>12.8</v>
      </c>
      <c r="J12" s="10">
        <v>12.1</v>
      </c>
      <c r="K12" s="10">
        <v>11.8</v>
      </c>
      <c r="L12" s="10">
        <v>12.6</v>
      </c>
      <c r="M12" s="10">
        <v>10.5</v>
      </c>
      <c r="N12" s="10">
        <v>12</v>
      </c>
      <c r="O12" s="10">
        <v>16.600000000000001</v>
      </c>
      <c r="P12" s="10">
        <v>17.100000000000001</v>
      </c>
      <c r="Q12" s="10">
        <v>16.3</v>
      </c>
      <c r="R12" s="3">
        <f t="shared" si="0"/>
        <v>14.649999999999999</v>
      </c>
      <c r="S12" s="3">
        <f t="shared" si="1"/>
        <v>10.840999999999999</v>
      </c>
    </row>
    <row r="13" spans="1:20" x14ac:dyDescent="0.25">
      <c r="A13" t="s">
        <v>50</v>
      </c>
      <c r="B13" t="s">
        <v>51</v>
      </c>
      <c r="C13" t="s">
        <v>54</v>
      </c>
      <c r="D13">
        <v>557800</v>
      </c>
      <c r="E13">
        <v>142700</v>
      </c>
      <c r="F13" s="10">
        <v>42.9</v>
      </c>
      <c r="G13" s="10">
        <v>31.4</v>
      </c>
      <c r="H13" s="10">
        <v>40</v>
      </c>
      <c r="I13" s="10" t="s">
        <v>180</v>
      </c>
      <c r="J13" s="10">
        <v>27.9</v>
      </c>
      <c r="K13" s="10">
        <v>20.399999999999999</v>
      </c>
      <c r="L13" s="10">
        <v>34.9</v>
      </c>
      <c r="M13" s="10">
        <v>25.8</v>
      </c>
      <c r="N13" s="10">
        <v>28.6</v>
      </c>
      <c r="O13" s="10">
        <v>34.200000000000003</v>
      </c>
      <c r="P13" s="10">
        <v>37.5</v>
      </c>
      <c r="Q13" s="10"/>
      <c r="R13" s="3">
        <f t="shared" si="0"/>
        <v>32.36</v>
      </c>
      <c r="S13" s="3">
        <f t="shared" si="1"/>
        <v>23.946400000000001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 s="10">
        <v>46.7</v>
      </c>
      <c r="G14" s="10">
        <v>36.9</v>
      </c>
      <c r="H14" s="10">
        <v>49.3</v>
      </c>
      <c r="I14" s="10">
        <v>47</v>
      </c>
      <c r="J14" s="10">
        <v>45.8</v>
      </c>
      <c r="K14" s="10">
        <v>37.4</v>
      </c>
      <c r="L14" s="10">
        <v>45.8</v>
      </c>
      <c r="M14" s="10">
        <v>38</v>
      </c>
      <c r="N14" s="10">
        <v>40.6</v>
      </c>
      <c r="O14" s="10">
        <v>51.4</v>
      </c>
      <c r="P14" s="10">
        <v>50.4</v>
      </c>
      <c r="Q14" s="11">
        <v>49.6</v>
      </c>
      <c r="R14" s="3">
        <f t="shared" si="0"/>
        <v>44.908333333333331</v>
      </c>
      <c r="S14" s="3">
        <f t="shared" si="1"/>
        <v>33.232166666666664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 s="10">
        <v>51.5</v>
      </c>
      <c r="G15" s="10">
        <v>55.1</v>
      </c>
      <c r="H15" s="10">
        <v>58.1</v>
      </c>
      <c r="I15" s="10">
        <v>50.2</v>
      </c>
      <c r="J15" s="10">
        <v>43.9</v>
      </c>
      <c r="K15" s="10"/>
      <c r="L15" s="10">
        <v>47.5</v>
      </c>
      <c r="M15" s="10">
        <v>42.7</v>
      </c>
      <c r="N15" s="10">
        <v>49.9</v>
      </c>
      <c r="O15" s="10">
        <v>57</v>
      </c>
      <c r="P15" s="10">
        <v>31.4</v>
      </c>
      <c r="Q15" s="10">
        <v>49.6</v>
      </c>
      <c r="R15" s="3">
        <f t="shared" si="0"/>
        <v>48.809090909090898</v>
      </c>
      <c r="S15" s="3">
        <f t="shared" si="1"/>
        <v>36.118727272727263</v>
      </c>
    </row>
    <row r="16" spans="1:20" x14ac:dyDescent="0.25">
      <c r="A16" t="s">
        <v>166</v>
      </c>
      <c r="B16" t="s">
        <v>70</v>
      </c>
      <c r="F16" s="10">
        <v>59.7</v>
      </c>
      <c r="G16" s="10">
        <v>52.9</v>
      </c>
      <c r="H16" s="10">
        <v>54.4</v>
      </c>
      <c r="I16" s="10">
        <v>51.7</v>
      </c>
      <c r="J16" s="10">
        <v>58.2</v>
      </c>
      <c r="K16" s="10">
        <v>55.5</v>
      </c>
      <c r="L16" s="10">
        <v>58.3</v>
      </c>
      <c r="M16" s="10">
        <v>42.5</v>
      </c>
      <c r="N16" s="10">
        <v>42.1</v>
      </c>
      <c r="O16" s="10">
        <v>49.8</v>
      </c>
      <c r="P16" s="10">
        <v>49.6</v>
      </c>
      <c r="Q16" s="10">
        <v>42.9</v>
      </c>
      <c r="R16" s="3">
        <f t="shared" si="0"/>
        <v>51.466666666666669</v>
      </c>
      <c r="S16" s="3">
        <f t="shared" si="1"/>
        <v>38.085333333333331</v>
      </c>
    </row>
    <row r="17" spans="1:19" x14ac:dyDescent="0.25">
      <c r="A17" t="s">
        <v>167</v>
      </c>
      <c r="B17" t="s">
        <v>70</v>
      </c>
      <c r="F17" s="10">
        <v>56.4</v>
      </c>
      <c r="G17" s="10">
        <v>51.1</v>
      </c>
      <c r="H17" s="10">
        <v>58.4</v>
      </c>
      <c r="I17" s="10">
        <v>42.6</v>
      </c>
      <c r="J17" s="10">
        <v>61.9</v>
      </c>
      <c r="K17" s="10">
        <v>57.5</v>
      </c>
      <c r="L17" s="10">
        <v>59</v>
      </c>
      <c r="M17" s="10">
        <v>42.7</v>
      </c>
      <c r="N17" s="10">
        <v>35.6</v>
      </c>
      <c r="O17" s="10">
        <v>46.3</v>
      </c>
      <c r="P17" s="10">
        <v>48.6</v>
      </c>
      <c r="Q17" s="10">
        <v>45.2</v>
      </c>
      <c r="R17" s="3">
        <f t="shared" si="0"/>
        <v>50.44166666666667</v>
      </c>
      <c r="S17" s="3">
        <f t="shared" si="1"/>
        <v>37.326833333333333</v>
      </c>
    </row>
    <row r="18" spans="1:19" x14ac:dyDescent="0.25">
      <c r="A18" t="s">
        <v>168</v>
      </c>
      <c r="B18" t="s">
        <v>70</v>
      </c>
      <c r="C18" t="s">
        <v>54</v>
      </c>
      <c r="D18">
        <v>558250</v>
      </c>
      <c r="E18">
        <v>141750</v>
      </c>
      <c r="F18" s="10">
        <v>58.1</v>
      </c>
      <c r="G18" s="11">
        <v>34.5</v>
      </c>
      <c r="H18" s="11">
        <v>62.1</v>
      </c>
      <c r="I18" s="10">
        <v>58</v>
      </c>
      <c r="J18" s="10">
        <v>60.9</v>
      </c>
      <c r="K18" s="10">
        <v>57.1</v>
      </c>
      <c r="L18" s="10">
        <v>57.6</v>
      </c>
      <c r="M18" s="10">
        <v>43</v>
      </c>
      <c r="N18" s="10">
        <v>41</v>
      </c>
      <c r="O18" s="10">
        <v>45.6</v>
      </c>
      <c r="P18" s="10">
        <v>32.9</v>
      </c>
      <c r="Q18" s="10">
        <v>47.2</v>
      </c>
      <c r="R18" s="3">
        <f t="shared" si="0"/>
        <v>49.833333333333336</v>
      </c>
      <c r="S18" s="3">
        <f t="shared" si="1"/>
        <v>36.876666666666665</v>
      </c>
    </row>
    <row r="19" spans="1:19" x14ac:dyDescent="0.25">
      <c r="A19" t="s">
        <v>74</v>
      </c>
      <c r="B19" t="s">
        <v>75</v>
      </c>
      <c r="C19" t="s">
        <v>54</v>
      </c>
      <c r="D19">
        <v>520847</v>
      </c>
      <c r="E19">
        <v>140395</v>
      </c>
      <c r="F19" s="10">
        <v>55</v>
      </c>
      <c r="G19" s="10">
        <v>45.1</v>
      </c>
      <c r="H19" s="10">
        <v>54</v>
      </c>
      <c r="I19" s="10">
        <v>52.7</v>
      </c>
      <c r="J19" s="10">
        <v>45.4</v>
      </c>
      <c r="K19" s="10">
        <v>35.5</v>
      </c>
      <c r="L19" s="10">
        <v>42.3</v>
      </c>
      <c r="M19" s="10">
        <v>36.6</v>
      </c>
      <c r="N19" s="10">
        <v>46.5</v>
      </c>
      <c r="O19" s="10">
        <v>50.8</v>
      </c>
      <c r="P19" s="10">
        <v>49.7</v>
      </c>
      <c r="Q19" s="10">
        <v>44.2</v>
      </c>
      <c r="R19" s="3">
        <f t="shared" si="0"/>
        <v>46.483333333333348</v>
      </c>
      <c r="S19" s="3">
        <f t="shared" si="1"/>
        <v>34.39766666666668</v>
      </c>
    </row>
    <row r="20" spans="1:19" x14ac:dyDescent="0.25">
      <c r="A20" t="s">
        <v>79</v>
      </c>
      <c r="B20" t="s">
        <v>80</v>
      </c>
      <c r="C20" t="s">
        <v>54</v>
      </c>
      <c r="D20">
        <v>558076</v>
      </c>
      <c r="E20">
        <v>138762</v>
      </c>
      <c r="F20" s="10">
        <v>53.9</v>
      </c>
      <c r="G20" s="10">
        <v>54</v>
      </c>
      <c r="H20" s="10">
        <v>54.4</v>
      </c>
      <c r="I20" s="10">
        <v>65.400000000000006</v>
      </c>
      <c r="J20" s="10">
        <v>63.1</v>
      </c>
      <c r="K20" s="10">
        <v>58.1</v>
      </c>
      <c r="L20" s="10">
        <v>68.3</v>
      </c>
      <c r="M20" s="10">
        <v>62.7</v>
      </c>
      <c r="N20" s="10">
        <v>56.5</v>
      </c>
      <c r="O20" s="10">
        <v>59</v>
      </c>
      <c r="P20" s="10">
        <v>63.1</v>
      </c>
      <c r="Q20" s="10">
        <v>63.1</v>
      </c>
      <c r="R20" s="3">
        <f t="shared" si="0"/>
        <v>60.133333333333347</v>
      </c>
      <c r="S20" s="3">
        <f t="shared" si="1"/>
        <v>44.498666666666679</v>
      </c>
    </row>
    <row r="21" spans="1:19" x14ac:dyDescent="0.25">
      <c r="A21" t="s">
        <v>81</v>
      </c>
      <c r="B21" t="s">
        <v>191</v>
      </c>
      <c r="C21" t="s">
        <v>54</v>
      </c>
      <c r="D21">
        <v>576102</v>
      </c>
      <c r="E21">
        <v>130567</v>
      </c>
      <c r="F21" s="10" t="s">
        <v>181</v>
      </c>
      <c r="G21" s="10" t="s">
        <v>181</v>
      </c>
      <c r="H21" s="10" t="s">
        <v>181</v>
      </c>
      <c r="I21" s="10" t="s">
        <v>181</v>
      </c>
      <c r="J21" s="10" t="s">
        <v>181</v>
      </c>
      <c r="K21" s="10" t="s">
        <v>181</v>
      </c>
      <c r="L21" s="10" t="s">
        <v>181</v>
      </c>
      <c r="M21" s="10" t="s">
        <v>181</v>
      </c>
      <c r="N21" s="10" t="s">
        <v>181</v>
      </c>
      <c r="O21" s="10" t="s">
        <v>181</v>
      </c>
      <c r="P21" s="10" t="s">
        <v>181</v>
      </c>
      <c r="Q21" s="10" t="s">
        <v>181</v>
      </c>
      <c r="R21" s="3" t="e">
        <f t="shared" si="0"/>
        <v>#DIV/0!</v>
      </c>
      <c r="S21" s="3" t="e">
        <f t="shared" si="1"/>
        <v>#DIV/0!</v>
      </c>
    </row>
    <row r="22" spans="1:19" x14ac:dyDescent="0.25">
      <c r="A22" t="s">
        <v>83</v>
      </c>
      <c r="B22" t="s">
        <v>84</v>
      </c>
      <c r="C22" t="s">
        <v>54</v>
      </c>
      <c r="D22">
        <v>558271</v>
      </c>
      <c r="E22">
        <v>139451</v>
      </c>
      <c r="F22" s="10">
        <v>44.2</v>
      </c>
      <c r="G22" s="10">
        <v>40.700000000000003</v>
      </c>
      <c r="H22" s="10">
        <v>43.3</v>
      </c>
      <c r="I22" s="10">
        <v>35.799999999999997</v>
      </c>
      <c r="J22" s="10">
        <v>37.4</v>
      </c>
      <c r="K22" s="10">
        <v>33.4</v>
      </c>
      <c r="L22" s="10">
        <v>36.9</v>
      </c>
      <c r="M22" s="10">
        <v>40.6</v>
      </c>
      <c r="N22" s="10">
        <v>39.1</v>
      </c>
      <c r="O22" s="10">
        <v>43.8</v>
      </c>
      <c r="P22" s="10">
        <v>41.7</v>
      </c>
      <c r="Q22" s="10">
        <v>38.6</v>
      </c>
      <c r="R22" s="3">
        <f t="shared" si="0"/>
        <v>39.625000000000007</v>
      </c>
      <c r="S22" s="3">
        <f t="shared" si="1"/>
        <v>29.322500000000005</v>
      </c>
    </row>
    <row r="23" spans="1:19" x14ac:dyDescent="0.25">
      <c r="A23" t="s">
        <v>92</v>
      </c>
      <c r="B23" t="s">
        <v>93</v>
      </c>
      <c r="C23" t="s">
        <v>54</v>
      </c>
      <c r="D23">
        <v>557740</v>
      </c>
      <c r="E23">
        <v>138538</v>
      </c>
      <c r="F23" s="10">
        <v>37.700000000000003</v>
      </c>
      <c r="G23" s="10">
        <v>30.3</v>
      </c>
      <c r="H23" s="10">
        <v>49</v>
      </c>
      <c r="I23" s="10">
        <v>40.299999999999997</v>
      </c>
      <c r="J23" s="10">
        <v>43.5</v>
      </c>
      <c r="K23" s="10">
        <v>38.200000000000003</v>
      </c>
      <c r="L23" s="10">
        <v>39.299999999999997</v>
      </c>
      <c r="M23" s="10">
        <v>35.4</v>
      </c>
      <c r="N23" s="10">
        <v>34.6</v>
      </c>
      <c r="O23" s="10">
        <v>42.1</v>
      </c>
      <c r="P23" s="10">
        <v>42.5</v>
      </c>
      <c r="Q23" s="10">
        <v>36.299999999999997</v>
      </c>
      <c r="R23" s="3">
        <f t="shared" si="0"/>
        <v>39.1</v>
      </c>
      <c r="S23" s="3">
        <f t="shared" si="1"/>
        <v>28.934000000000001</v>
      </c>
    </row>
    <row r="24" spans="1:19" x14ac:dyDescent="0.25">
      <c r="A24" t="s">
        <v>103</v>
      </c>
      <c r="B24" t="s">
        <v>104</v>
      </c>
      <c r="C24" t="s">
        <v>54</v>
      </c>
      <c r="D24">
        <v>557000</v>
      </c>
      <c r="E24">
        <v>139000</v>
      </c>
      <c r="F24" s="10">
        <v>38.6</v>
      </c>
      <c r="G24" s="10">
        <v>39.9</v>
      </c>
      <c r="H24" s="10">
        <v>41.8</v>
      </c>
      <c r="I24" s="10">
        <v>36.6</v>
      </c>
      <c r="J24" s="10">
        <v>34.4</v>
      </c>
      <c r="K24" s="10">
        <v>37</v>
      </c>
      <c r="L24" s="10">
        <v>37.5</v>
      </c>
      <c r="M24" s="10">
        <v>28.7</v>
      </c>
      <c r="N24" s="10">
        <v>33.700000000000003</v>
      </c>
      <c r="O24" s="10">
        <v>41.9</v>
      </c>
      <c r="P24" s="10">
        <v>31.8</v>
      </c>
      <c r="Q24" s="10">
        <v>33.200000000000003</v>
      </c>
      <c r="R24" s="3">
        <f t="shared" si="0"/>
        <v>36.258333333333333</v>
      </c>
      <c r="S24" s="3">
        <f t="shared" si="1"/>
        <v>26.831166666666665</v>
      </c>
    </row>
    <row r="25" spans="1:19" x14ac:dyDescent="0.25">
      <c r="A25" t="s">
        <v>105</v>
      </c>
      <c r="B25" t="s">
        <v>106</v>
      </c>
      <c r="C25" t="s">
        <v>54</v>
      </c>
      <c r="D25">
        <v>558105</v>
      </c>
      <c r="E25">
        <v>142071</v>
      </c>
      <c r="F25" s="10">
        <v>27.1</v>
      </c>
      <c r="G25" s="10">
        <v>25.7</v>
      </c>
      <c r="H25" s="10">
        <v>33</v>
      </c>
      <c r="I25" s="10">
        <v>25.8</v>
      </c>
      <c r="J25" s="10">
        <v>20.399999999999999</v>
      </c>
      <c r="K25" s="10">
        <v>19.3</v>
      </c>
      <c r="L25" s="10">
        <v>19.5</v>
      </c>
      <c r="M25" s="10">
        <v>16.2</v>
      </c>
      <c r="N25" s="10">
        <v>18.7</v>
      </c>
      <c r="O25" s="10">
        <v>27.1</v>
      </c>
      <c r="P25" s="10">
        <v>29.5</v>
      </c>
      <c r="Q25" s="10">
        <v>27.5</v>
      </c>
      <c r="R25" s="3">
        <f t="shared" si="0"/>
        <v>24.149999999999995</v>
      </c>
      <c r="S25" s="3">
        <f t="shared" si="1"/>
        <v>17.870999999999995</v>
      </c>
    </row>
    <row r="26" spans="1:19" x14ac:dyDescent="0.25">
      <c r="A26" t="s">
        <v>107</v>
      </c>
      <c r="B26" t="s">
        <v>108</v>
      </c>
      <c r="C26" t="s">
        <v>54</v>
      </c>
      <c r="D26">
        <v>558081</v>
      </c>
      <c r="E26">
        <v>142071</v>
      </c>
      <c r="F26" s="10">
        <v>22.3</v>
      </c>
      <c r="G26" s="10">
        <v>23.2</v>
      </c>
      <c r="H26" s="10">
        <v>27.6</v>
      </c>
      <c r="I26" s="10">
        <v>20.399999999999999</v>
      </c>
      <c r="J26" s="10">
        <v>19.5</v>
      </c>
      <c r="K26" s="10">
        <v>16.399999999999999</v>
      </c>
      <c r="L26" s="10">
        <v>14.8</v>
      </c>
      <c r="M26" s="10">
        <v>14.9</v>
      </c>
      <c r="N26" s="10">
        <v>16.100000000000001</v>
      </c>
      <c r="O26" s="10">
        <v>24.3</v>
      </c>
      <c r="P26" s="10">
        <v>27.3</v>
      </c>
      <c r="Q26" s="10">
        <v>25.6</v>
      </c>
      <c r="R26" s="3">
        <f t="shared" si="0"/>
        <v>21.033333333333335</v>
      </c>
      <c r="S26" s="3">
        <f t="shared" si="1"/>
        <v>15.564666666666668</v>
      </c>
    </row>
    <row r="27" spans="1:19" x14ac:dyDescent="0.25">
      <c r="A27" t="s">
        <v>109</v>
      </c>
      <c r="B27" t="s">
        <v>110</v>
      </c>
      <c r="C27" t="s">
        <v>30</v>
      </c>
      <c r="D27">
        <v>567638</v>
      </c>
      <c r="E27">
        <v>144732</v>
      </c>
      <c r="F27" s="10">
        <v>22.7</v>
      </c>
      <c r="G27" s="10">
        <v>23.2</v>
      </c>
      <c r="H27" s="10">
        <v>23.5</v>
      </c>
      <c r="I27" s="10">
        <v>19.600000000000001</v>
      </c>
      <c r="J27" s="10">
        <v>18.8</v>
      </c>
      <c r="K27" s="10">
        <v>16.8</v>
      </c>
      <c r="L27" s="10">
        <v>17.600000000000001</v>
      </c>
      <c r="M27" s="10">
        <v>13.3</v>
      </c>
      <c r="N27" s="10"/>
      <c r="O27" s="10">
        <v>24.2</v>
      </c>
      <c r="P27" s="10">
        <v>23.1</v>
      </c>
      <c r="Q27" s="10">
        <v>19.5</v>
      </c>
      <c r="R27" s="3">
        <f t="shared" si="0"/>
        <v>20.209090909090907</v>
      </c>
      <c r="S27" s="3">
        <f t="shared" si="1"/>
        <v>14.954727272727272</v>
      </c>
    </row>
    <row r="28" spans="1:19" x14ac:dyDescent="0.25">
      <c r="A28" t="s">
        <v>111</v>
      </c>
      <c r="B28" t="s">
        <v>184</v>
      </c>
      <c r="C28" t="s">
        <v>54</v>
      </c>
      <c r="D28">
        <v>557987</v>
      </c>
      <c r="E28">
        <v>138641</v>
      </c>
      <c r="F28" s="10" t="s">
        <v>181</v>
      </c>
      <c r="G28" s="10" t="s">
        <v>181</v>
      </c>
      <c r="H28" s="10" t="s">
        <v>181</v>
      </c>
      <c r="I28" s="10" t="s">
        <v>181</v>
      </c>
      <c r="J28" s="10" t="s">
        <v>181</v>
      </c>
      <c r="K28" s="10" t="s">
        <v>181</v>
      </c>
      <c r="L28" s="10" t="s">
        <v>181</v>
      </c>
      <c r="M28" s="10" t="s">
        <v>181</v>
      </c>
      <c r="N28" s="10" t="s">
        <v>181</v>
      </c>
      <c r="O28" s="10" t="s">
        <v>181</v>
      </c>
      <c r="P28" s="10" t="s">
        <v>181</v>
      </c>
      <c r="Q28" s="10" t="s">
        <v>181</v>
      </c>
      <c r="R28" s="3" t="e">
        <f t="shared" si="0"/>
        <v>#DIV/0!</v>
      </c>
      <c r="S28" s="3" t="e">
        <f t="shared" si="1"/>
        <v>#DIV/0!</v>
      </c>
    </row>
    <row r="29" spans="1:19" x14ac:dyDescent="0.25">
      <c r="A29" t="s">
        <v>113</v>
      </c>
      <c r="B29" t="s">
        <v>175</v>
      </c>
      <c r="C29" t="s">
        <v>30</v>
      </c>
      <c r="D29">
        <v>566746</v>
      </c>
      <c r="E29">
        <v>144112</v>
      </c>
      <c r="F29" s="10" t="s">
        <v>180</v>
      </c>
      <c r="G29" s="10">
        <v>31.1</v>
      </c>
      <c r="H29" s="10">
        <v>29.7</v>
      </c>
      <c r="I29" s="10">
        <v>25.2</v>
      </c>
      <c r="J29" s="10">
        <v>29.1</v>
      </c>
      <c r="K29" s="10">
        <v>24.2</v>
      </c>
      <c r="L29" s="10">
        <v>27.1</v>
      </c>
      <c r="M29" s="10">
        <v>18.2</v>
      </c>
      <c r="N29" s="10">
        <v>14.4</v>
      </c>
      <c r="O29" s="10">
        <v>28.5</v>
      </c>
      <c r="P29" s="10">
        <v>25.1</v>
      </c>
      <c r="Q29" s="10">
        <v>22.4</v>
      </c>
      <c r="R29" s="3">
        <f t="shared" si="0"/>
        <v>24.999999999999996</v>
      </c>
      <c r="S29" s="3">
        <f t="shared" si="1"/>
        <v>18.499999999999996</v>
      </c>
    </row>
    <row r="30" spans="1:19" x14ac:dyDescent="0.25">
      <c r="A30" t="s">
        <v>115</v>
      </c>
      <c r="B30" t="s">
        <v>116</v>
      </c>
      <c r="C30" t="s">
        <v>117</v>
      </c>
      <c r="D30">
        <v>560230</v>
      </c>
      <c r="E30">
        <v>140150</v>
      </c>
      <c r="F30" s="10">
        <v>26</v>
      </c>
      <c r="G30" s="10">
        <v>24.6</v>
      </c>
      <c r="H30" s="10">
        <v>28.9</v>
      </c>
      <c r="I30" s="10">
        <v>22.3</v>
      </c>
      <c r="J30" s="10">
        <v>19.3</v>
      </c>
      <c r="K30" s="10">
        <v>18.8</v>
      </c>
      <c r="L30" s="10">
        <v>21.5</v>
      </c>
      <c r="M30" s="10">
        <v>15.2</v>
      </c>
      <c r="N30" s="10">
        <v>17.7</v>
      </c>
      <c r="O30" s="10">
        <v>22.3</v>
      </c>
      <c r="P30" s="10">
        <v>32.299999999999997</v>
      </c>
      <c r="Q30" s="10">
        <v>21.5</v>
      </c>
      <c r="R30" s="3">
        <f t="shared" si="0"/>
        <v>22.533333333333331</v>
      </c>
      <c r="S30" s="3">
        <f t="shared" si="1"/>
        <v>16.674666666666663</v>
      </c>
    </row>
    <row r="31" spans="1:19" x14ac:dyDescent="0.25">
      <c r="A31" s="6" t="s">
        <v>162</v>
      </c>
      <c r="B31" s="6" t="s">
        <v>157</v>
      </c>
      <c r="C31" s="6" t="s">
        <v>54</v>
      </c>
      <c r="D31" s="6">
        <v>559888</v>
      </c>
      <c r="E31" s="6">
        <v>141278</v>
      </c>
      <c r="F31" s="11">
        <v>32.9</v>
      </c>
      <c r="G31" s="11">
        <v>37.9</v>
      </c>
      <c r="H31" s="11">
        <v>39.700000000000003</v>
      </c>
      <c r="I31" s="11">
        <v>37.299999999999997</v>
      </c>
      <c r="J31" s="11">
        <v>40.6</v>
      </c>
      <c r="K31" s="11">
        <v>48.9</v>
      </c>
      <c r="L31" s="11">
        <v>35.9</v>
      </c>
      <c r="M31" s="11">
        <v>31.1</v>
      </c>
      <c r="N31" s="11">
        <v>32.200000000000003</v>
      </c>
      <c r="O31" s="10">
        <v>44.9</v>
      </c>
      <c r="P31" s="10">
        <v>42.2</v>
      </c>
      <c r="Q31" s="10">
        <v>37.299999999999997</v>
      </c>
      <c r="R31" s="3">
        <f t="shared" si="0"/>
        <v>38.408333333333331</v>
      </c>
      <c r="S31" s="3">
        <f t="shared" si="1"/>
        <v>28.422166666666666</v>
      </c>
    </row>
    <row r="32" spans="1:19" x14ac:dyDescent="0.25">
      <c r="A32" s="6" t="s">
        <v>163</v>
      </c>
      <c r="B32" s="6" t="s">
        <v>158</v>
      </c>
      <c r="C32" s="6" t="s">
        <v>54</v>
      </c>
      <c r="D32" s="6">
        <v>559923</v>
      </c>
      <c r="E32" s="6">
        <v>141560</v>
      </c>
      <c r="F32" s="11">
        <v>35.4</v>
      </c>
      <c r="G32" s="11">
        <v>36</v>
      </c>
      <c r="H32" s="11">
        <v>40</v>
      </c>
      <c r="I32" s="11">
        <v>34.5</v>
      </c>
      <c r="J32" s="11">
        <v>38.1</v>
      </c>
      <c r="K32" s="11">
        <v>36.5</v>
      </c>
      <c r="L32" s="11">
        <v>34.5</v>
      </c>
      <c r="M32" s="11">
        <v>29.2</v>
      </c>
      <c r="N32" s="11">
        <v>28.2</v>
      </c>
      <c r="O32" s="10">
        <v>37.5</v>
      </c>
      <c r="P32" s="10">
        <v>42.6</v>
      </c>
      <c r="Q32" s="10">
        <v>30.8</v>
      </c>
      <c r="R32" s="3">
        <f t="shared" si="0"/>
        <v>35.274999999999999</v>
      </c>
      <c r="S32" s="3">
        <f t="shared" si="1"/>
        <v>26.1035</v>
      </c>
    </row>
    <row r="33" spans="1:19" x14ac:dyDescent="0.25">
      <c r="A33" s="6" t="s">
        <v>164</v>
      </c>
      <c r="B33" s="6" t="s">
        <v>112</v>
      </c>
      <c r="C33" s="6" t="s">
        <v>54</v>
      </c>
      <c r="D33" s="6">
        <v>557927</v>
      </c>
      <c r="E33" s="6">
        <v>138609</v>
      </c>
      <c r="F33" s="11">
        <v>59</v>
      </c>
      <c r="G33" s="11">
        <v>69.400000000000006</v>
      </c>
      <c r="H33" s="11">
        <v>67.099999999999994</v>
      </c>
      <c r="I33" s="11">
        <v>61.5</v>
      </c>
      <c r="J33" s="11">
        <v>70.7</v>
      </c>
      <c r="K33" s="11">
        <v>75.2</v>
      </c>
      <c r="L33" s="11">
        <v>75.400000000000006</v>
      </c>
      <c r="M33" s="11">
        <v>57.2</v>
      </c>
      <c r="N33" s="11">
        <v>56.7</v>
      </c>
      <c r="O33" s="10">
        <v>61.2</v>
      </c>
      <c r="P33" s="10">
        <v>60.2</v>
      </c>
      <c r="Q33" s="10">
        <v>53.6</v>
      </c>
      <c r="R33" s="3">
        <f t="shared" si="0"/>
        <v>63.933333333333344</v>
      </c>
      <c r="S33" s="3">
        <f t="shared" si="1"/>
        <v>47.310666666666677</v>
      </c>
    </row>
    <row r="34" spans="1:19" x14ac:dyDescent="0.25">
      <c r="A34" s="6" t="s">
        <v>169</v>
      </c>
      <c r="B34" s="8" t="s">
        <v>170</v>
      </c>
      <c r="F34" s="11"/>
      <c r="G34" s="10"/>
      <c r="H34" s="11">
        <v>23.6</v>
      </c>
      <c r="I34" s="11">
        <v>21.2</v>
      </c>
      <c r="J34" s="11">
        <v>19.3</v>
      </c>
      <c r="K34" s="11">
        <v>18.3</v>
      </c>
      <c r="L34" s="11">
        <v>18.899999999999999</v>
      </c>
      <c r="M34" s="10">
        <v>15.8</v>
      </c>
      <c r="N34" s="11">
        <v>20.6</v>
      </c>
      <c r="O34" s="10">
        <v>27.3</v>
      </c>
      <c r="P34" s="11">
        <v>21</v>
      </c>
      <c r="Q34" s="10">
        <v>25.9</v>
      </c>
      <c r="R34" s="3">
        <f t="shared" si="0"/>
        <v>21.19</v>
      </c>
      <c r="S34" s="3">
        <f t="shared" si="1"/>
        <v>15.6806</v>
      </c>
    </row>
    <row r="35" spans="1:19" x14ac:dyDescent="0.25">
      <c r="A35" s="9" t="s">
        <v>172</v>
      </c>
      <c r="B35" s="9" t="s">
        <v>171</v>
      </c>
      <c r="F35" s="10"/>
      <c r="G35" s="10"/>
      <c r="H35" s="10"/>
      <c r="I35" s="10"/>
      <c r="J35" s="10"/>
      <c r="K35" s="10"/>
      <c r="L35" s="10"/>
      <c r="M35" s="10">
        <v>23.3</v>
      </c>
      <c r="N35" s="11">
        <v>30.9</v>
      </c>
      <c r="O35" s="10">
        <v>42</v>
      </c>
      <c r="P35" s="10">
        <v>35.1</v>
      </c>
      <c r="Q35" s="10">
        <v>31.9</v>
      </c>
      <c r="R35" s="3">
        <f t="shared" si="0"/>
        <v>32.64</v>
      </c>
      <c r="S35" s="3">
        <f t="shared" si="1"/>
        <v>24.153600000000001</v>
      </c>
    </row>
    <row r="36" spans="1:19" x14ac:dyDescent="0.25">
      <c r="A36" s="9" t="s">
        <v>173</v>
      </c>
      <c r="B36" s="9" t="s">
        <v>189</v>
      </c>
      <c r="C36" s="9" t="s">
        <v>54</v>
      </c>
      <c r="D36" s="6">
        <v>576060</v>
      </c>
      <c r="F36" s="10"/>
      <c r="G36" s="10"/>
      <c r="H36" s="10"/>
      <c r="I36" s="10"/>
      <c r="J36" s="10"/>
      <c r="K36" s="10"/>
      <c r="L36" s="10"/>
      <c r="M36" s="10"/>
      <c r="N36" s="11">
        <v>70.599999999999994</v>
      </c>
      <c r="O36" s="10">
        <v>78</v>
      </c>
      <c r="P36" s="10">
        <v>85.9</v>
      </c>
      <c r="Q36" s="10">
        <v>68.099999999999994</v>
      </c>
      <c r="R36" s="3">
        <f t="shared" si="0"/>
        <v>75.650000000000006</v>
      </c>
      <c r="S36" s="3">
        <f t="shared" si="1"/>
        <v>55.981000000000002</v>
      </c>
    </row>
    <row r="37" spans="1:19" x14ac:dyDescent="0.25">
      <c r="A37" s="9" t="s">
        <v>176</v>
      </c>
      <c r="B37" s="6" t="s">
        <v>178</v>
      </c>
      <c r="F37" s="10">
        <v>23.1</v>
      </c>
      <c r="G37" s="10">
        <v>20.6</v>
      </c>
      <c r="H37" s="10">
        <v>22.7</v>
      </c>
      <c r="I37" s="10">
        <v>11.7</v>
      </c>
      <c r="J37" s="10">
        <v>15.8</v>
      </c>
      <c r="K37" s="10">
        <v>17.2</v>
      </c>
      <c r="L37" s="10">
        <v>14.8</v>
      </c>
      <c r="M37" s="10">
        <v>14.3</v>
      </c>
      <c r="N37" s="10">
        <v>17.2</v>
      </c>
      <c r="O37" s="10">
        <v>22.9</v>
      </c>
      <c r="P37" s="10">
        <v>20.9</v>
      </c>
      <c r="Q37" s="10">
        <v>23.2</v>
      </c>
      <c r="R37" s="3">
        <f t="shared" si="0"/>
        <v>18.7</v>
      </c>
      <c r="S37" s="3">
        <f t="shared" si="1"/>
        <v>13.837999999999999</v>
      </c>
    </row>
    <row r="38" spans="1:19" x14ac:dyDescent="0.25">
      <c r="A38" s="9" t="s">
        <v>177</v>
      </c>
      <c r="B38" s="6" t="s">
        <v>179</v>
      </c>
      <c r="F38" s="10">
        <v>20.399999999999999</v>
      </c>
      <c r="G38" s="10">
        <v>27.4</v>
      </c>
      <c r="H38" s="10">
        <v>31.2</v>
      </c>
      <c r="I38" s="10">
        <v>25.4</v>
      </c>
      <c r="J38" s="10">
        <v>29.9</v>
      </c>
      <c r="K38" s="10">
        <v>29.9</v>
      </c>
      <c r="L38" s="10">
        <v>24.5</v>
      </c>
      <c r="M38" s="10">
        <v>17.3</v>
      </c>
      <c r="N38" s="10">
        <v>18.899999999999999</v>
      </c>
      <c r="O38" s="10">
        <v>31.6</v>
      </c>
      <c r="P38" s="10">
        <v>29.8</v>
      </c>
      <c r="Q38" s="10">
        <v>23.5</v>
      </c>
      <c r="R38" s="3">
        <f t="shared" si="0"/>
        <v>25.816666666666674</v>
      </c>
      <c r="S38" s="3">
        <f t="shared" si="1"/>
        <v>19.104333333333336</v>
      </c>
    </row>
    <row r="39" spans="1:19" x14ac:dyDescent="0.25">
      <c r="A39" s="9" t="s">
        <v>183</v>
      </c>
      <c r="B39" s="9" t="s">
        <v>182</v>
      </c>
      <c r="F39" s="10">
        <v>24.8</v>
      </c>
      <c r="G39" s="10">
        <v>49.3</v>
      </c>
      <c r="H39" s="10">
        <v>42.4</v>
      </c>
      <c r="I39" s="10">
        <v>43.1</v>
      </c>
      <c r="J39" s="10">
        <v>42</v>
      </c>
      <c r="K39" s="10">
        <v>47.3</v>
      </c>
      <c r="L39" s="10">
        <v>49.1</v>
      </c>
      <c r="M39" s="10">
        <v>23.8</v>
      </c>
      <c r="N39" s="10">
        <v>22.4</v>
      </c>
      <c r="O39" s="10">
        <v>24.9</v>
      </c>
      <c r="P39" s="10">
        <v>23.1</v>
      </c>
      <c r="Q39" s="10">
        <v>27.4</v>
      </c>
      <c r="S39" s="3">
        <f t="shared" si="1"/>
        <v>0</v>
      </c>
    </row>
    <row r="40" spans="1:19" x14ac:dyDescent="0.25"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9" x14ac:dyDescent="0.25">
      <c r="A41" s="9" t="s">
        <v>188</v>
      </c>
      <c r="B41" s="9" t="s">
        <v>185</v>
      </c>
      <c r="F41" s="12"/>
      <c r="G41" s="12"/>
      <c r="H41" s="12"/>
      <c r="I41" s="12"/>
      <c r="J41" s="12"/>
      <c r="K41" s="12"/>
      <c r="L41" s="10">
        <v>12.3</v>
      </c>
      <c r="M41" s="14"/>
      <c r="N41" s="12"/>
      <c r="O41" s="12"/>
      <c r="P41" s="12"/>
      <c r="Q41" s="12"/>
    </row>
    <row r="42" spans="1:19" x14ac:dyDescent="0.25">
      <c r="A42" s="9" t="s">
        <v>187</v>
      </c>
      <c r="B42" s="9" t="s">
        <v>186</v>
      </c>
      <c r="F42" s="12"/>
      <c r="G42" s="12"/>
      <c r="H42" s="12"/>
      <c r="I42" s="12"/>
      <c r="J42" s="12"/>
      <c r="K42" s="12"/>
      <c r="L42" s="10">
        <v>16.600000000000001</v>
      </c>
      <c r="M42" s="14"/>
      <c r="N42" s="12"/>
      <c r="O42" s="12"/>
      <c r="P42" s="12"/>
      <c r="Q42" s="12"/>
    </row>
    <row r="43" spans="1:19" x14ac:dyDescent="0.25">
      <c r="D43" s="5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9" x14ac:dyDescent="0.25"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</sheetData>
  <dataValidations count="1">
    <dataValidation allowBlank="1" showInputMessage="1" promptTitle="Tube location" prompt="No need to edit, automatically enters when Site code TW## entered in Column A" sqref="B34" xr:uid="{00000000-0002-0000-0400-000000000000}"/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3"/>
  <sheetViews>
    <sheetView zoomScale="75" zoomScaleNormal="75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A4" sqref="A4:XFD4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15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125" bestFit="1" customWidth="1"/>
    <col min="11" max="11" width="4.75" bestFit="1" customWidth="1"/>
    <col min="12" max="12" width="5.375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24.5" customWidth="1"/>
    <col min="20" max="20" width="66.75" bestFit="1" customWidth="1"/>
  </cols>
  <sheetData>
    <row r="1" spans="1:20" ht="20.25" x14ac:dyDescent="0.3">
      <c r="A1" s="2" t="s">
        <v>165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54</v>
      </c>
      <c r="D3">
        <v>558100</v>
      </c>
      <c r="E3">
        <v>142200</v>
      </c>
      <c r="F3">
        <v>49.5</v>
      </c>
      <c r="G3">
        <v>47.2</v>
      </c>
      <c r="H3">
        <v>52.4</v>
      </c>
      <c r="I3">
        <v>47.5</v>
      </c>
      <c r="J3">
        <v>46.2</v>
      </c>
      <c r="K3">
        <v>38.9</v>
      </c>
      <c r="L3" s="3">
        <v>51.1</v>
      </c>
      <c r="M3">
        <v>44.2</v>
      </c>
      <c r="N3">
        <v>41.8</v>
      </c>
      <c r="O3">
        <v>54.4</v>
      </c>
      <c r="P3">
        <v>51.2</v>
      </c>
      <c r="Q3">
        <v>49.8</v>
      </c>
      <c r="R3" s="3">
        <f t="shared" ref="R3:R36" si="0">AVERAGE(F3:Q3)</f>
        <v>47.849999999999994</v>
      </c>
      <c r="S3" s="3">
        <f>(R3*0.75)</f>
        <v>35.887499999999996</v>
      </c>
    </row>
    <row r="4" spans="1:20" x14ac:dyDescent="0.25">
      <c r="A4" t="s">
        <v>18</v>
      </c>
      <c r="B4" t="s">
        <v>19</v>
      </c>
      <c r="C4" t="s">
        <v>49</v>
      </c>
      <c r="D4">
        <v>560000</v>
      </c>
      <c r="E4">
        <v>141300</v>
      </c>
      <c r="F4">
        <v>20.6</v>
      </c>
      <c r="G4">
        <v>18.899999999999999</v>
      </c>
      <c r="H4">
        <v>16.5</v>
      </c>
      <c r="I4">
        <v>13.9</v>
      </c>
      <c r="J4">
        <v>13.7</v>
      </c>
      <c r="K4">
        <v>11.4</v>
      </c>
      <c r="L4">
        <v>11.4</v>
      </c>
      <c r="N4">
        <v>12.8</v>
      </c>
      <c r="O4">
        <v>19.2</v>
      </c>
      <c r="P4">
        <v>19.3</v>
      </c>
      <c r="Q4">
        <v>19.3</v>
      </c>
      <c r="R4" s="3">
        <f t="shared" si="0"/>
        <v>16.090909090909093</v>
      </c>
      <c r="S4" s="3">
        <f t="shared" ref="S4:S36" si="1">(R4*0.75)</f>
        <v>12.06818181818182</v>
      </c>
    </row>
    <row r="5" spans="1:20" x14ac:dyDescent="0.25">
      <c r="A5" t="s">
        <v>26</v>
      </c>
      <c r="B5" t="s">
        <v>27</v>
      </c>
      <c r="C5" t="s">
        <v>49</v>
      </c>
      <c r="D5">
        <v>557500</v>
      </c>
      <c r="E5">
        <v>137800</v>
      </c>
      <c r="F5">
        <v>15.6</v>
      </c>
      <c r="G5">
        <v>13.6</v>
      </c>
      <c r="H5">
        <v>16.600000000000001</v>
      </c>
      <c r="I5">
        <v>8.9</v>
      </c>
      <c r="J5">
        <v>11.1</v>
      </c>
      <c r="K5">
        <v>10.1</v>
      </c>
      <c r="L5">
        <v>9.6999999999999993</v>
      </c>
      <c r="N5">
        <v>8.6</v>
      </c>
      <c r="O5">
        <v>18.2</v>
      </c>
      <c r="P5">
        <v>19.8</v>
      </c>
      <c r="Q5">
        <v>16.399999999999999</v>
      </c>
      <c r="R5" s="3">
        <f t="shared" si="0"/>
        <v>13.509090909090908</v>
      </c>
      <c r="S5" s="3">
        <f t="shared" si="1"/>
        <v>10.131818181818181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36.700000000000003</v>
      </c>
      <c r="G6">
        <v>35.799999999999997</v>
      </c>
      <c r="H6">
        <v>38.5</v>
      </c>
      <c r="I6">
        <v>32</v>
      </c>
      <c r="J6">
        <v>30.9</v>
      </c>
      <c r="K6">
        <v>23.9</v>
      </c>
      <c r="L6">
        <v>32.5</v>
      </c>
      <c r="M6">
        <v>33.5</v>
      </c>
      <c r="N6">
        <v>31.7</v>
      </c>
      <c r="O6">
        <v>37</v>
      </c>
      <c r="P6">
        <v>37</v>
      </c>
      <c r="Q6">
        <v>38</v>
      </c>
      <c r="R6" s="3">
        <f t="shared" si="0"/>
        <v>33.958333333333336</v>
      </c>
      <c r="S6" s="3">
        <f t="shared" si="1"/>
        <v>25.46875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42.8</v>
      </c>
      <c r="G7">
        <v>37.5</v>
      </c>
      <c r="H7">
        <v>42.3</v>
      </c>
      <c r="I7">
        <v>36.5</v>
      </c>
      <c r="J7">
        <v>35.299999999999997</v>
      </c>
      <c r="K7">
        <v>33.200000000000003</v>
      </c>
      <c r="N7">
        <v>36</v>
      </c>
      <c r="O7">
        <v>41.3</v>
      </c>
      <c r="P7">
        <v>42.2</v>
      </c>
      <c r="R7" s="3">
        <f t="shared" si="0"/>
        <v>38.566666666666663</v>
      </c>
      <c r="S7" s="3">
        <f t="shared" si="1"/>
        <v>28.924999999999997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33.9</v>
      </c>
      <c r="G8">
        <v>32.700000000000003</v>
      </c>
      <c r="H8">
        <v>35.9</v>
      </c>
      <c r="I8">
        <v>30.3</v>
      </c>
      <c r="J8">
        <v>30.3</v>
      </c>
      <c r="K8">
        <v>26.7</v>
      </c>
      <c r="L8">
        <v>31.4</v>
      </c>
      <c r="M8">
        <v>24.6</v>
      </c>
      <c r="N8">
        <v>29.1</v>
      </c>
      <c r="O8">
        <v>37.299999999999997</v>
      </c>
      <c r="P8">
        <v>34.200000000000003</v>
      </c>
      <c r="Q8">
        <v>31.7</v>
      </c>
      <c r="R8" s="3">
        <f t="shared" si="0"/>
        <v>31.508333333333336</v>
      </c>
      <c r="S8" s="3">
        <f t="shared" si="1"/>
        <v>23.631250000000001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H9">
        <v>56.2</v>
      </c>
      <c r="I9">
        <v>50.3</v>
      </c>
      <c r="J9">
        <v>53.2</v>
      </c>
      <c r="K9">
        <v>44</v>
      </c>
      <c r="L9">
        <v>47.6</v>
      </c>
      <c r="M9">
        <v>39.1</v>
      </c>
      <c r="N9">
        <v>45.7</v>
      </c>
      <c r="O9">
        <v>57.7</v>
      </c>
      <c r="P9">
        <v>57.2</v>
      </c>
      <c r="Q9">
        <v>50.2</v>
      </c>
      <c r="R9" s="3">
        <f t="shared" si="0"/>
        <v>50.11999999999999</v>
      </c>
      <c r="S9" s="3">
        <f t="shared" si="1"/>
        <v>37.589999999999989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34.9</v>
      </c>
      <c r="G10">
        <v>33.200000000000003</v>
      </c>
      <c r="H10">
        <v>36.799999999999997</v>
      </c>
      <c r="I10">
        <v>27.2</v>
      </c>
      <c r="J10">
        <v>27</v>
      </c>
      <c r="K10">
        <v>24.8</v>
      </c>
      <c r="L10">
        <v>28</v>
      </c>
      <c r="M10">
        <v>24.6</v>
      </c>
      <c r="N10">
        <v>27.5</v>
      </c>
      <c r="O10">
        <v>32.5</v>
      </c>
      <c r="P10">
        <v>32.299999999999997</v>
      </c>
      <c r="Q10">
        <v>31.9</v>
      </c>
      <c r="R10" s="3">
        <f t="shared" si="0"/>
        <v>30.058333333333334</v>
      </c>
      <c r="S10" s="3">
        <f t="shared" si="1"/>
        <v>22.543749999999999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48.9</v>
      </c>
      <c r="G11">
        <v>51.1</v>
      </c>
      <c r="H11">
        <v>45.3</v>
      </c>
      <c r="I11">
        <v>41.3</v>
      </c>
      <c r="J11">
        <v>50</v>
      </c>
      <c r="K11">
        <v>33</v>
      </c>
      <c r="L11">
        <v>63.2</v>
      </c>
      <c r="M11">
        <v>56.5</v>
      </c>
      <c r="N11">
        <v>51.8</v>
      </c>
      <c r="O11">
        <v>47.3</v>
      </c>
      <c r="P11">
        <v>42.4</v>
      </c>
      <c r="Q11">
        <v>48.2</v>
      </c>
      <c r="R11" s="3">
        <f t="shared" si="0"/>
        <v>48.250000000000007</v>
      </c>
      <c r="S11" s="3">
        <f t="shared" si="1"/>
        <v>36.187500000000007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17.5</v>
      </c>
      <c r="G12">
        <v>19.100000000000001</v>
      </c>
      <c r="H12">
        <v>17.399999999999999</v>
      </c>
      <c r="I12">
        <v>12.8</v>
      </c>
      <c r="J12">
        <v>12.1</v>
      </c>
      <c r="K12">
        <v>11.8</v>
      </c>
      <c r="L12">
        <v>12.6</v>
      </c>
      <c r="M12">
        <v>10.5</v>
      </c>
      <c r="N12">
        <v>12.1</v>
      </c>
      <c r="O12">
        <v>16.600000000000001</v>
      </c>
      <c r="P12">
        <v>17.100000000000001</v>
      </c>
      <c r="Q12">
        <v>16.3</v>
      </c>
      <c r="R12" s="3">
        <f t="shared" si="0"/>
        <v>14.658333333333331</v>
      </c>
      <c r="S12" s="3">
        <f t="shared" si="1"/>
        <v>10.993749999999999</v>
      </c>
    </row>
    <row r="13" spans="1:20" x14ac:dyDescent="0.25">
      <c r="A13" t="s">
        <v>50</v>
      </c>
      <c r="B13" t="s">
        <v>51</v>
      </c>
      <c r="C13" t="s">
        <v>54</v>
      </c>
      <c r="D13">
        <v>557800</v>
      </c>
      <c r="E13">
        <v>142700</v>
      </c>
      <c r="F13">
        <v>42.9</v>
      </c>
      <c r="G13">
        <v>31.4</v>
      </c>
      <c r="H13">
        <v>40</v>
      </c>
      <c r="J13">
        <v>27.9</v>
      </c>
      <c r="K13">
        <v>20.399999999999999</v>
      </c>
      <c r="L13">
        <v>34.9</v>
      </c>
      <c r="M13">
        <v>25.8</v>
      </c>
      <c r="N13">
        <v>28.6</v>
      </c>
      <c r="O13">
        <v>34.200000000000003</v>
      </c>
      <c r="R13" s="3">
        <f t="shared" si="0"/>
        <v>31.788888888888891</v>
      </c>
      <c r="S13" s="3">
        <f t="shared" si="1"/>
        <v>23.841666666666669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46.7</v>
      </c>
      <c r="G14">
        <v>36.9</v>
      </c>
      <c r="H14">
        <v>49.3</v>
      </c>
      <c r="I14">
        <v>47</v>
      </c>
      <c r="J14">
        <v>45.8</v>
      </c>
      <c r="K14">
        <v>37.4</v>
      </c>
      <c r="L14">
        <v>45.8</v>
      </c>
      <c r="M14">
        <v>38</v>
      </c>
      <c r="N14">
        <v>40.6</v>
      </c>
      <c r="O14">
        <v>51.4</v>
      </c>
      <c r="R14" s="3">
        <f t="shared" si="0"/>
        <v>43.89</v>
      </c>
      <c r="S14" s="3">
        <f t="shared" si="1"/>
        <v>32.917500000000004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51.5</v>
      </c>
      <c r="G15">
        <v>55.1</v>
      </c>
      <c r="H15">
        <v>52.4</v>
      </c>
      <c r="I15">
        <v>50.2</v>
      </c>
      <c r="J15">
        <v>43.9</v>
      </c>
      <c r="L15">
        <v>47.5</v>
      </c>
      <c r="M15">
        <v>42.7</v>
      </c>
      <c r="N15">
        <v>49.9</v>
      </c>
      <c r="O15">
        <v>57</v>
      </c>
      <c r="P15">
        <v>31.4</v>
      </c>
      <c r="Q15">
        <v>49.6</v>
      </c>
      <c r="R15" s="3">
        <f t="shared" si="0"/>
        <v>48.290909090909082</v>
      </c>
      <c r="S15" s="3">
        <f t="shared" si="1"/>
        <v>36.218181818181812</v>
      </c>
    </row>
    <row r="16" spans="1:20" x14ac:dyDescent="0.25">
      <c r="A16" t="s">
        <v>166</v>
      </c>
      <c r="B16" t="s">
        <v>70</v>
      </c>
      <c r="F16">
        <v>59.7</v>
      </c>
      <c r="G16">
        <v>52.9</v>
      </c>
      <c r="H16">
        <v>54.4</v>
      </c>
      <c r="I16">
        <v>51.7</v>
      </c>
      <c r="J16">
        <v>58.2</v>
      </c>
      <c r="K16">
        <v>55.5</v>
      </c>
      <c r="L16">
        <v>58.3</v>
      </c>
      <c r="M16">
        <v>42.5</v>
      </c>
      <c r="N16">
        <v>42.1</v>
      </c>
      <c r="O16">
        <v>49.8</v>
      </c>
      <c r="P16">
        <v>49.6</v>
      </c>
      <c r="Q16">
        <v>42.9</v>
      </c>
      <c r="R16" s="3">
        <f t="shared" si="0"/>
        <v>51.466666666666669</v>
      </c>
      <c r="S16" s="3">
        <f t="shared" si="1"/>
        <v>38.6</v>
      </c>
    </row>
    <row r="17" spans="1:19" x14ac:dyDescent="0.25">
      <c r="A17" t="s">
        <v>167</v>
      </c>
      <c r="B17" t="s">
        <v>70</v>
      </c>
      <c r="F17">
        <v>56.4</v>
      </c>
      <c r="G17">
        <v>51.1</v>
      </c>
      <c r="H17">
        <v>58.4</v>
      </c>
      <c r="I17">
        <v>42.6</v>
      </c>
      <c r="J17">
        <v>61.9</v>
      </c>
      <c r="K17">
        <v>57.5</v>
      </c>
      <c r="L17">
        <v>59</v>
      </c>
      <c r="M17">
        <v>42.7</v>
      </c>
      <c r="N17">
        <v>35.6</v>
      </c>
      <c r="O17">
        <v>46.3</v>
      </c>
      <c r="P17">
        <v>48.6</v>
      </c>
      <c r="Q17">
        <v>45.2</v>
      </c>
      <c r="R17" s="3">
        <f t="shared" si="0"/>
        <v>50.44166666666667</v>
      </c>
      <c r="S17" s="3">
        <f t="shared" si="1"/>
        <v>37.831250000000004</v>
      </c>
    </row>
    <row r="18" spans="1:19" x14ac:dyDescent="0.25">
      <c r="A18" t="s">
        <v>168</v>
      </c>
      <c r="B18" t="s">
        <v>70</v>
      </c>
      <c r="C18" t="s">
        <v>54</v>
      </c>
      <c r="D18">
        <v>558250</v>
      </c>
      <c r="E18">
        <v>141750</v>
      </c>
      <c r="F18">
        <v>58.1</v>
      </c>
      <c r="G18" s="4">
        <v>49.3</v>
      </c>
      <c r="H18" s="4">
        <v>62.1</v>
      </c>
      <c r="I18">
        <v>58</v>
      </c>
      <c r="J18">
        <v>60.9</v>
      </c>
      <c r="K18">
        <v>57.1</v>
      </c>
      <c r="L18">
        <v>57.6</v>
      </c>
      <c r="M18">
        <v>43</v>
      </c>
      <c r="N18">
        <v>41</v>
      </c>
      <c r="O18">
        <v>45.6</v>
      </c>
      <c r="P18">
        <v>32.9</v>
      </c>
      <c r="Q18">
        <v>47.2</v>
      </c>
      <c r="R18" s="3">
        <f t="shared" si="0"/>
        <v>51.06666666666667</v>
      </c>
      <c r="S18" s="3">
        <f t="shared" si="1"/>
        <v>38.300000000000004</v>
      </c>
    </row>
    <row r="19" spans="1:19" x14ac:dyDescent="0.25">
      <c r="A19" t="s">
        <v>74</v>
      </c>
      <c r="B19" t="s">
        <v>75</v>
      </c>
      <c r="C19" t="s">
        <v>54</v>
      </c>
      <c r="D19">
        <v>520847</v>
      </c>
      <c r="E19">
        <v>140395</v>
      </c>
      <c r="F19">
        <v>55</v>
      </c>
      <c r="G19">
        <v>45.1</v>
      </c>
      <c r="H19">
        <v>45.3</v>
      </c>
      <c r="I19">
        <v>52.7</v>
      </c>
      <c r="J19">
        <v>50</v>
      </c>
      <c r="K19">
        <v>33</v>
      </c>
      <c r="L19">
        <v>42.3</v>
      </c>
      <c r="M19">
        <v>36.6</v>
      </c>
      <c r="N19">
        <v>46.5</v>
      </c>
      <c r="O19">
        <v>50.8</v>
      </c>
      <c r="Q19">
        <v>44.2</v>
      </c>
      <c r="R19" s="3">
        <f t="shared" si="0"/>
        <v>45.590909090909093</v>
      </c>
      <c r="S19" s="3">
        <f t="shared" si="1"/>
        <v>34.19318181818182</v>
      </c>
    </row>
    <row r="20" spans="1:19" x14ac:dyDescent="0.25">
      <c r="A20" t="s">
        <v>79</v>
      </c>
      <c r="B20" t="s">
        <v>80</v>
      </c>
      <c r="C20" t="s">
        <v>54</v>
      </c>
      <c r="D20">
        <v>558076</v>
      </c>
      <c r="E20">
        <v>138762</v>
      </c>
      <c r="F20">
        <v>53.9</v>
      </c>
      <c r="G20">
        <v>54</v>
      </c>
      <c r="H20">
        <v>54.4</v>
      </c>
      <c r="I20">
        <v>65.5</v>
      </c>
      <c r="J20">
        <v>63.1</v>
      </c>
      <c r="K20">
        <v>58.1</v>
      </c>
      <c r="L20">
        <v>68.3</v>
      </c>
      <c r="M20">
        <v>62.7</v>
      </c>
      <c r="N20">
        <v>56.5</v>
      </c>
      <c r="O20">
        <v>59</v>
      </c>
      <c r="P20">
        <v>63.1</v>
      </c>
      <c r="Q20">
        <v>63.1</v>
      </c>
      <c r="R20" s="3">
        <f t="shared" si="0"/>
        <v>60.141666666666673</v>
      </c>
      <c r="S20" s="3">
        <f t="shared" si="1"/>
        <v>45.106250000000003</v>
      </c>
    </row>
    <row r="21" spans="1:19" x14ac:dyDescent="0.25">
      <c r="A21" t="s">
        <v>81</v>
      </c>
      <c r="B21" t="s">
        <v>82</v>
      </c>
      <c r="C21" t="s">
        <v>54</v>
      </c>
      <c r="D21">
        <v>576102</v>
      </c>
      <c r="E21">
        <v>130567</v>
      </c>
      <c r="F21">
        <v>52.6</v>
      </c>
      <c r="G21">
        <v>33.6</v>
      </c>
      <c r="H21">
        <v>35.299999999999997</v>
      </c>
      <c r="I21">
        <v>39.4</v>
      </c>
      <c r="J21" t="s">
        <v>17</v>
      </c>
      <c r="K21">
        <v>28.9</v>
      </c>
      <c r="L21">
        <v>29.6</v>
      </c>
      <c r="M21">
        <v>30.5</v>
      </c>
      <c r="N21">
        <v>34.6</v>
      </c>
      <c r="O21" t="s">
        <v>17</v>
      </c>
      <c r="P21" t="s">
        <v>17</v>
      </c>
      <c r="Q21" t="s">
        <v>17</v>
      </c>
      <c r="R21" s="3">
        <f t="shared" si="0"/>
        <v>35.5625</v>
      </c>
      <c r="S21" s="3">
        <f t="shared" si="1"/>
        <v>26.671875</v>
      </c>
    </row>
    <row r="22" spans="1:19" x14ac:dyDescent="0.25">
      <c r="A22" t="s">
        <v>83</v>
      </c>
      <c r="B22" t="s">
        <v>84</v>
      </c>
      <c r="C22" t="s">
        <v>54</v>
      </c>
      <c r="D22">
        <v>558271</v>
      </c>
      <c r="E22">
        <v>139451</v>
      </c>
      <c r="F22">
        <v>44.2</v>
      </c>
      <c r="G22">
        <v>40.700000000000003</v>
      </c>
      <c r="H22">
        <v>43.3</v>
      </c>
      <c r="I22">
        <v>35.799999999999997</v>
      </c>
      <c r="J22">
        <v>37.4</v>
      </c>
      <c r="K22">
        <v>33.4</v>
      </c>
      <c r="L22">
        <v>36.9</v>
      </c>
      <c r="M22">
        <v>40.6</v>
      </c>
      <c r="N22">
        <v>39.1</v>
      </c>
      <c r="O22">
        <v>43.8</v>
      </c>
      <c r="P22">
        <v>41.7</v>
      </c>
      <c r="Q22">
        <v>38.6</v>
      </c>
      <c r="R22" s="3">
        <f t="shared" si="0"/>
        <v>39.625000000000007</v>
      </c>
      <c r="S22" s="3">
        <f t="shared" si="1"/>
        <v>29.718750000000007</v>
      </c>
    </row>
    <row r="23" spans="1:19" x14ac:dyDescent="0.25">
      <c r="A23" t="s">
        <v>92</v>
      </c>
      <c r="B23" t="s">
        <v>93</v>
      </c>
      <c r="C23" t="s">
        <v>54</v>
      </c>
      <c r="D23">
        <v>557740</v>
      </c>
      <c r="E23">
        <v>138538</v>
      </c>
      <c r="F23">
        <v>20.399999999999999</v>
      </c>
      <c r="G23">
        <v>30.3</v>
      </c>
      <c r="H23">
        <v>49</v>
      </c>
      <c r="I23">
        <v>40.299999999999997</v>
      </c>
      <c r="J23">
        <v>43.5</v>
      </c>
      <c r="K23">
        <v>38.200000000000003</v>
      </c>
      <c r="L23">
        <v>39.299999999999997</v>
      </c>
      <c r="M23">
        <v>35.4</v>
      </c>
      <c r="N23">
        <v>34.6</v>
      </c>
      <c r="O23">
        <v>42.1</v>
      </c>
      <c r="P23">
        <v>42.5</v>
      </c>
      <c r="Q23">
        <v>36.299999999999997</v>
      </c>
      <c r="R23" s="3">
        <f t="shared" si="0"/>
        <v>37.658333333333339</v>
      </c>
      <c r="S23" s="3">
        <f t="shared" si="1"/>
        <v>28.243750000000006</v>
      </c>
    </row>
    <row r="24" spans="1:19" x14ac:dyDescent="0.25">
      <c r="A24" t="s">
        <v>103</v>
      </c>
      <c r="B24" t="s">
        <v>104</v>
      </c>
      <c r="C24" t="s">
        <v>54</v>
      </c>
      <c r="D24">
        <v>557000</v>
      </c>
      <c r="E24">
        <v>139000</v>
      </c>
      <c r="F24">
        <v>38.6</v>
      </c>
      <c r="G24">
        <v>39.9</v>
      </c>
      <c r="H24">
        <v>41.8</v>
      </c>
      <c r="I24">
        <v>36.6</v>
      </c>
      <c r="J24">
        <v>53.2</v>
      </c>
      <c r="K24">
        <v>44</v>
      </c>
      <c r="L24">
        <v>37.5</v>
      </c>
      <c r="M24">
        <v>28.7</v>
      </c>
      <c r="N24">
        <v>33.700000000000003</v>
      </c>
      <c r="O24">
        <v>41.9</v>
      </c>
      <c r="P24">
        <v>31.8</v>
      </c>
      <c r="Q24">
        <v>33.200000000000003</v>
      </c>
      <c r="R24" s="3">
        <f t="shared" si="0"/>
        <v>38.408333333333331</v>
      </c>
      <c r="S24" s="3">
        <f t="shared" si="1"/>
        <v>28.806249999999999</v>
      </c>
    </row>
    <row r="25" spans="1:19" x14ac:dyDescent="0.25">
      <c r="A25" t="s">
        <v>105</v>
      </c>
      <c r="B25" t="s">
        <v>106</v>
      </c>
      <c r="C25" t="s">
        <v>54</v>
      </c>
      <c r="D25">
        <v>558105</v>
      </c>
      <c r="E25">
        <v>142071</v>
      </c>
      <c r="F25">
        <v>27.1</v>
      </c>
      <c r="G25">
        <v>25.7</v>
      </c>
      <c r="H25">
        <v>33</v>
      </c>
      <c r="I25">
        <v>25.8</v>
      </c>
      <c r="J25">
        <v>20.399999999999999</v>
      </c>
      <c r="K25">
        <v>19.3</v>
      </c>
      <c r="L25">
        <v>19.5</v>
      </c>
      <c r="M25">
        <v>16.2</v>
      </c>
      <c r="N25">
        <v>18.5</v>
      </c>
      <c r="O25">
        <v>27.1</v>
      </c>
      <c r="P25">
        <v>29.5</v>
      </c>
      <c r="Q25">
        <v>14.3</v>
      </c>
      <c r="R25" s="3">
        <f t="shared" si="0"/>
        <v>23.033333333333335</v>
      </c>
      <c r="S25" s="3">
        <f t="shared" si="1"/>
        <v>17.275000000000002</v>
      </c>
    </row>
    <row r="26" spans="1:19" x14ac:dyDescent="0.25">
      <c r="A26" t="s">
        <v>107</v>
      </c>
      <c r="B26" t="s">
        <v>108</v>
      </c>
      <c r="C26" t="s">
        <v>54</v>
      </c>
      <c r="D26">
        <v>558081</v>
      </c>
      <c r="E26">
        <v>142071</v>
      </c>
      <c r="F26">
        <v>22.3</v>
      </c>
      <c r="G26">
        <v>23.2</v>
      </c>
      <c r="H26">
        <v>27.6</v>
      </c>
      <c r="I26">
        <v>20.399999999999999</v>
      </c>
      <c r="J26">
        <v>19.5</v>
      </c>
      <c r="K26">
        <v>16.399999999999999</v>
      </c>
      <c r="L26">
        <v>14.8</v>
      </c>
      <c r="M26">
        <v>14.9</v>
      </c>
      <c r="N26">
        <v>16.100000000000001</v>
      </c>
      <c r="O26">
        <v>24.3</v>
      </c>
      <c r="P26">
        <v>27.3</v>
      </c>
      <c r="Q26">
        <v>25.6</v>
      </c>
      <c r="R26" s="3">
        <f t="shared" si="0"/>
        <v>21.033333333333335</v>
      </c>
      <c r="S26" s="3">
        <f t="shared" si="1"/>
        <v>15.775000000000002</v>
      </c>
    </row>
    <row r="27" spans="1:19" x14ac:dyDescent="0.25">
      <c r="A27" t="s">
        <v>109</v>
      </c>
      <c r="B27" t="s">
        <v>110</v>
      </c>
      <c r="C27" t="s">
        <v>30</v>
      </c>
      <c r="D27">
        <v>567638</v>
      </c>
      <c r="E27">
        <v>144732</v>
      </c>
      <c r="F27">
        <v>22.7</v>
      </c>
      <c r="G27">
        <v>23.2</v>
      </c>
      <c r="H27">
        <v>23.5</v>
      </c>
      <c r="I27">
        <v>19.600000000000001</v>
      </c>
      <c r="J27">
        <v>18.8</v>
      </c>
      <c r="K27">
        <v>16.8</v>
      </c>
      <c r="L27">
        <v>17.600000000000001</v>
      </c>
      <c r="M27">
        <v>13.3</v>
      </c>
      <c r="O27">
        <v>24.2</v>
      </c>
      <c r="P27">
        <v>23.1</v>
      </c>
      <c r="Q27">
        <v>19.5</v>
      </c>
      <c r="R27" s="3">
        <f t="shared" si="0"/>
        <v>20.209090909090907</v>
      </c>
      <c r="S27" s="3">
        <f t="shared" si="1"/>
        <v>15.156818181818181</v>
      </c>
    </row>
    <row r="28" spans="1:19" x14ac:dyDescent="0.25">
      <c r="A28" t="s">
        <v>111</v>
      </c>
      <c r="B28" t="s">
        <v>112</v>
      </c>
      <c r="C28" t="s">
        <v>54</v>
      </c>
      <c r="D28">
        <v>557987</v>
      </c>
      <c r="E28">
        <v>138641</v>
      </c>
      <c r="F28">
        <v>59.6</v>
      </c>
      <c r="G28">
        <v>50.3</v>
      </c>
      <c r="H28">
        <v>54.2</v>
      </c>
      <c r="I28">
        <v>50.9</v>
      </c>
      <c r="J28" t="s">
        <v>17</v>
      </c>
      <c r="K28" t="s">
        <v>17</v>
      </c>
      <c r="L28" t="s">
        <v>17</v>
      </c>
      <c r="M28" t="s">
        <v>17</v>
      </c>
      <c r="N28" t="s">
        <v>17</v>
      </c>
      <c r="O28" t="s">
        <v>17</v>
      </c>
      <c r="P28" t="s">
        <v>17</v>
      </c>
      <c r="Q28" t="s">
        <v>17</v>
      </c>
      <c r="R28" s="3">
        <f t="shared" si="0"/>
        <v>53.750000000000007</v>
      </c>
      <c r="S28" s="3">
        <f t="shared" si="1"/>
        <v>40.312500000000007</v>
      </c>
    </row>
    <row r="29" spans="1:19" x14ac:dyDescent="0.25">
      <c r="A29" t="s">
        <v>113</v>
      </c>
      <c r="B29" t="s">
        <v>175</v>
      </c>
      <c r="C29" t="s">
        <v>30</v>
      </c>
      <c r="D29">
        <v>566746</v>
      </c>
      <c r="E29">
        <v>144112</v>
      </c>
      <c r="G29">
        <v>31.1</v>
      </c>
      <c r="H29">
        <v>29.7</v>
      </c>
      <c r="I29">
        <v>25.2</v>
      </c>
      <c r="J29">
        <v>29.1</v>
      </c>
      <c r="K29">
        <v>24.2</v>
      </c>
      <c r="L29">
        <v>27.1</v>
      </c>
      <c r="M29">
        <v>18.2</v>
      </c>
      <c r="N29">
        <v>14.4</v>
      </c>
      <c r="O29">
        <v>28.5</v>
      </c>
      <c r="P29">
        <v>25.1</v>
      </c>
      <c r="Q29">
        <v>22.4</v>
      </c>
      <c r="R29" s="3">
        <f t="shared" si="0"/>
        <v>24.999999999999996</v>
      </c>
      <c r="S29" s="3">
        <f t="shared" si="1"/>
        <v>18.749999999999996</v>
      </c>
    </row>
    <row r="30" spans="1:19" x14ac:dyDescent="0.25">
      <c r="A30" t="s">
        <v>115</v>
      </c>
      <c r="B30" t="s">
        <v>116</v>
      </c>
      <c r="C30" t="s">
        <v>117</v>
      </c>
      <c r="D30">
        <v>560230</v>
      </c>
      <c r="E30">
        <v>140150</v>
      </c>
      <c r="F30">
        <v>26</v>
      </c>
      <c r="G30">
        <v>24.6</v>
      </c>
      <c r="H30">
        <v>28.9</v>
      </c>
      <c r="I30">
        <v>22.3</v>
      </c>
      <c r="J30">
        <v>19.3</v>
      </c>
      <c r="K30">
        <v>18.8</v>
      </c>
      <c r="L30">
        <v>21.5</v>
      </c>
      <c r="M30">
        <v>15.2</v>
      </c>
      <c r="N30">
        <v>17.7</v>
      </c>
      <c r="O30">
        <v>22.3</v>
      </c>
      <c r="P30">
        <v>32.299999999999997</v>
      </c>
      <c r="Q30">
        <v>21.5</v>
      </c>
      <c r="R30" s="3">
        <f t="shared" si="0"/>
        <v>22.533333333333331</v>
      </c>
      <c r="S30" s="3">
        <f t="shared" si="1"/>
        <v>16.899999999999999</v>
      </c>
    </row>
    <row r="31" spans="1:19" x14ac:dyDescent="0.25">
      <c r="A31" s="6" t="s">
        <v>162</v>
      </c>
      <c r="B31" s="6" t="s">
        <v>157</v>
      </c>
      <c r="C31" s="6" t="s">
        <v>54</v>
      </c>
      <c r="D31" s="6">
        <v>559888</v>
      </c>
      <c r="E31" s="6">
        <v>141278</v>
      </c>
      <c r="F31" s="4">
        <v>32.9</v>
      </c>
      <c r="G31" s="4">
        <v>37.9</v>
      </c>
      <c r="H31" s="4">
        <v>39.700000000000003</v>
      </c>
      <c r="I31" s="4">
        <v>37.299999999999997</v>
      </c>
      <c r="J31" s="4">
        <v>40.6</v>
      </c>
      <c r="K31" s="4">
        <v>48.9</v>
      </c>
      <c r="L31" s="4">
        <v>35.9</v>
      </c>
      <c r="M31" s="4">
        <v>31.1</v>
      </c>
      <c r="N31" s="4">
        <v>32.200000000000003</v>
      </c>
      <c r="O31">
        <v>44.9</v>
      </c>
      <c r="P31">
        <v>42.2</v>
      </c>
      <c r="Q31">
        <v>37.299999999999997</v>
      </c>
      <c r="R31" s="3">
        <f t="shared" si="0"/>
        <v>38.408333333333331</v>
      </c>
      <c r="S31" s="3">
        <f t="shared" si="1"/>
        <v>28.806249999999999</v>
      </c>
    </row>
    <row r="32" spans="1:19" x14ac:dyDescent="0.25">
      <c r="A32" s="6" t="s">
        <v>163</v>
      </c>
      <c r="B32" s="6" t="s">
        <v>158</v>
      </c>
      <c r="C32" s="6" t="s">
        <v>54</v>
      </c>
      <c r="D32" s="6">
        <v>559923</v>
      </c>
      <c r="E32" s="6">
        <v>141560</v>
      </c>
      <c r="F32" s="4">
        <v>35.4</v>
      </c>
      <c r="G32" s="4">
        <v>36</v>
      </c>
      <c r="H32" s="4">
        <v>40</v>
      </c>
      <c r="I32" s="4">
        <v>34.5</v>
      </c>
      <c r="J32" s="4">
        <v>38.1</v>
      </c>
      <c r="K32" s="4">
        <v>36.5</v>
      </c>
      <c r="L32" s="4">
        <v>34.5</v>
      </c>
      <c r="M32" s="4">
        <v>29.2</v>
      </c>
      <c r="N32" s="4">
        <v>28.2</v>
      </c>
      <c r="O32">
        <v>37.5</v>
      </c>
      <c r="P32">
        <v>42.6</v>
      </c>
      <c r="Q32">
        <v>30.8</v>
      </c>
      <c r="R32" s="3">
        <f t="shared" si="0"/>
        <v>35.274999999999999</v>
      </c>
      <c r="S32" s="3">
        <f t="shared" si="1"/>
        <v>26.456249999999997</v>
      </c>
    </row>
    <row r="33" spans="1:19" x14ac:dyDescent="0.25">
      <c r="A33" s="6" t="s">
        <v>164</v>
      </c>
      <c r="B33" s="6" t="s">
        <v>112</v>
      </c>
      <c r="C33" s="6" t="s">
        <v>54</v>
      </c>
      <c r="D33" s="6">
        <v>557927</v>
      </c>
      <c r="E33" s="6">
        <v>138609</v>
      </c>
      <c r="F33" s="4">
        <v>59</v>
      </c>
      <c r="G33" s="4">
        <v>69.400000000000006</v>
      </c>
      <c r="H33" s="4">
        <v>67.099999999999994</v>
      </c>
      <c r="I33" s="4">
        <v>61.5</v>
      </c>
      <c r="J33" s="4">
        <v>70.7</v>
      </c>
      <c r="K33" s="4">
        <v>75.2</v>
      </c>
      <c r="L33" s="4">
        <v>75.400000000000006</v>
      </c>
      <c r="M33" s="4">
        <v>57.2</v>
      </c>
      <c r="N33" s="4">
        <v>56.7</v>
      </c>
      <c r="O33">
        <v>61.2</v>
      </c>
      <c r="P33">
        <v>60.2</v>
      </c>
      <c r="Q33">
        <v>53.6</v>
      </c>
      <c r="R33" s="3">
        <f t="shared" si="0"/>
        <v>63.933333333333344</v>
      </c>
      <c r="S33" s="3">
        <f t="shared" si="1"/>
        <v>47.95000000000001</v>
      </c>
    </row>
    <row r="34" spans="1:19" x14ac:dyDescent="0.25">
      <c r="A34" s="6" t="s">
        <v>169</v>
      </c>
      <c r="B34" s="8" t="s">
        <v>170</v>
      </c>
      <c r="F34" s="4">
        <v>24.8</v>
      </c>
      <c r="H34" s="4">
        <v>23.6</v>
      </c>
      <c r="I34" s="4">
        <v>21.2</v>
      </c>
      <c r="J34" s="4">
        <v>19.3</v>
      </c>
      <c r="K34" s="4">
        <v>18.3</v>
      </c>
      <c r="L34" s="4">
        <v>18.899999999999999</v>
      </c>
      <c r="N34" s="4">
        <v>20.5</v>
      </c>
      <c r="P34" s="4">
        <v>21</v>
      </c>
      <c r="Q34">
        <v>25.9</v>
      </c>
      <c r="R34" s="3">
        <f t="shared" si="0"/>
        <v>21.5</v>
      </c>
      <c r="S34" s="3">
        <f t="shared" si="1"/>
        <v>16.125</v>
      </c>
    </row>
    <row r="35" spans="1:19" x14ac:dyDescent="0.25">
      <c r="A35" s="9" t="s">
        <v>172</v>
      </c>
      <c r="B35" s="9" t="s">
        <v>171</v>
      </c>
      <c r="N35" s="4">
        <v>30.9</v>
      </c>
      <c r="O35">
        <v>42</v>
      </c>
      <c r="P35">
        <v>35.1</v>
      </c>
      <c r="Q35">
        <v>31.9</v>
      </c>
      <c r="R35" s="3">
        <f t="shared" si="0"/>
        <v>34.975000000000001</v>
      </c>
      <c r="S35" s="3">
        <f t="shared" si="1"/>
        <v>26.231250000000003</v>
      </c>
    </row>
    <row r="36" spans="1:19" x14ac:dyDescent="0.25">
      <c r="A36" s="9" t="s">
        <v>173</v>
      </c>
      <c r="B36" s="9" t="s">
        <v>174</v>
      </c>
      <c r="C36" s="9" t="s">
        <v>54</v>
      </c>
      <c r="D36" s="6">
        <v>576060</v>
      </c>
      <c r="N36" s="4">
        <v>70.599999999999994</v>
      </c>
      <c r="O36">
        <v>78</v>
      </c>
      <c r="P36">
        <v>85.9</v>
      </c>
      <c r="Q36">
        <v>68.099999999999994</v>
      </c>
      <c r="R36" s="3">
        <f t="shared" si="0"/>
        <v>75.650000000000006</v>
      </c>
      <c r="S36" s="3">
        <f t="shared" si="1"/>
        <v>56.737500000000004</v>
      </c>
    </row>
    <row r="43" spans="1:19" x14ac:dyDescent="0.25">
      <c r="D43" s="5"/>
    </row>
  </sheetData>
  <dataValidations count="1">
    <dataValidation allowBlank="1" showInputMessage="1" promptTitle="Tube location" prompt="No need to edit, automatically enters when Site code TW## entered in Column A" sqref="B34" xr:uid="{00000000-0002-0000-0500-000000000000}"/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8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0" width="6.125" bestFit="1" customWidth="1"/>
    <col min="11" max="11" width="5.125" bestFit="1" customWidth="1"/>
    <col min="12" max="12" width="6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133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75.400000000000006</v>
      </c>
      <c r="G3">
        <v>47.3</v>
      </c>
      <c r="H3">
        <v>60.3</v>
      </c>
      <c r="I3">
        <v>54.2</v>
      </c>
      <c r="J3">
        <v>50.9</v>
      </c>
      <c r="K3">
        <v>57.4</v>
      </c>
      <c r="L3" t="s">
        <v>17</v>
      </c>
      <c r="M3">
        <v>53.2</v>
      </c>
      <c r="N3">
        <v>57.3</v>
      </c>
      <c r="O3">
        <v>51.6</v>
      </c>
      <c r="P3">
        <v>62.8</v>
      </c>
      <c r="Q3">
        <v>61.6</v>
      </c>
      <c r="R3" s="3">
        <f t="shared" ref="R3:R28" si="0">AVERAGE(F3:Q3)</f>
        <v>57.454545454545453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17.2</v>
      </c>
      <c r="G4">
        <v>20.7</v>
      </c>
      <c r="H4">
        <v>23.1</v>
      </c>
      <c r="I4">
        <v>17</v>
      </c>
      <c r="J4">
        <v>13.6</v>
      </c>
      <c r="K4">
        <v>12.5</v>
      </c>
      <c r="L4">
        <v>9.5</v>
      </c>
      <c r="M4">
        <v>13.2</v>
      </c>
      <c r="N4">
        <v>12.8</v>
      </c>
      <c r="O4">
        <v>18.2</v>
      </c>
      <c r="P4">
        <v>22.8</v>
      </c>
      <c r="Q4">
        <v>28.8</v>
      </c>
      <c r="R4" s="3">
        <f t="shared" si="0"/>
        <v>17.45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18.100000000000001</v>
      </c>
      <c r="G5">
        <v>17.399999999999999</v>
      </c>
      <c r="H5">
        <v>17.7</v>
      </c>
      <c r="I5">
        <v>13.6</v>
      </c>
      <c r="J5">
        <v>12.1</v>
      </c>
      <c r="K5">
        <v>10</v>
      </c>
      <c r="L5">
        <v>7.4</v>
      </c>
      <c r="M5">
        <v>9.6</v>
      </c>
      <c r="N5">
        <v>11.5</v>
      </c>
      <c r="O5">
        <v>15.3</v>
      </c>
      <c r="P5">
        <v>19.600000000000001</v>
      </c>
      <c r="Q5">
        <v>21.3</v>
      </c>
      <c r="R5" s="3">
        <f t="shared" si="0"/>
        <v>14.466666666666667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40.5</v>
      </c>
      <c r="G6">
        <v>39.4</v>
      </c>
      <c r="H6">
        <v>34</v>
      </c>
      <c r="I6">
        <v>38.4</v>
      </c>
      <c r="J6">
        <v>30.5</v>
      </c>
      <c r="K6">
        <v>30.8</v>
      </c>
      <c r="L6">
        <v>33</v>
      </c>
      <c r="M6">
        <v>31.4</v>
      </c>
      <c r="N6">
        <v>36.200000000000003</v>
      </c>
      <c r="O6">
        <v>35.4</v>
      </c>
      <c r="P6">
        <v>36.799999999999997</v>
      </c>
      <c r="Q6">
        <v>47.4</v>
      </c>
      <c r="R6" s="3">
        <f t="shared" si="0"/>
        <v>36.15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>
        <v>69.7</v>
      </c>
      <c r="G7">
        <v>19.899999999999999</v>
      </c>
      <c r="H7" t="s">
        <v>17</v>
      </c>
      <c r="I7">
        <v>47.8</v>
      </c>
      <c r="J7">
        <v>25.9</v>
      </c>
      <c r="K7">
        <v>30.7</v>
      </c>
      <c r="L7">
        <v>29.9</v>
      </c>
      <c r="M7">
        <v>26.6</v>
      </c>
      <c r="N7">
        <v>37.799999999999997</v>
      </c>
      <c r="O7">
        <v>39.9</v>
      </c>
      <c r="P7">
        <v>43.6</v>
      </c>
      <c r="Q7">
        <v>50.2</v>
      </c>
      <c r="R7" s="3">
        <f t="shared" si="0"/>
        <v>38.36363636363636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26.9</v>
      </c>
      <c r="G8">
        <v>30.8</v>
      </c>
      <c r="H8">
        <v>20.2</v>
      </c>
      <c r="I8">
        <v>35.700000000000003</v>
      </c>
      <c r="J8">
        <v>29.5</v>
      </c>
      <c r="K8">
        <v>28.1</v>
      </c>
      <c r="L8">
        <v>24</v>
      </c>
      <c r="M8">
        <v>28.1</v>
      </c>
      <c r="N8">
        <v>32.4</v>
      </c>
      <c r="O8">
        <v>33.700000000000003</v>
      </c>
      <c r="P8">
        <v>39.700000000000003</v>
      </c>
      <c r="Q8">
        <v>39.6</v>
      </c>
      <c r="R8" s="3">
        <f t="shared" si="0"/>
        <v>30.725000000000005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73.099999999999994</v>
      </c>
      <c r="G9">
        <v>50.5</v>
      </c>
      <c r="H9">
        <v>69.8</v>
      </c>
      <c r="I9">
        <v>56.6</v>
      </c>
      <c r="J9" t="s">
        <v>17</v>
      </c>
      <c r="K9">
        <v>53.9</v>
      </c>
      <c r="L9">
        <v>47.4</v>
      </c>
      <c r="M9">
        <v>44</v>
      </c>
      <c r="N9">
        <v>53.9</v>
      </c>
      <c r="O9">
        <v>57.6</v>
      </c>
      <c r="P9">
        <v>59.9</v>
      </c>
      <c r="Q9">
        <v>56.9</v>
      </c>
      <c r="R9" s="3">
        <f t="shared" si="0"/>
        <v>56.690909090909081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 t="s">
        <v>17</v>
      </c>
      <c r="G10">
        <v>29.5</v>
      </c>
      <c r="H10">
        <v>34.299999999999997</v>
      </c>
      <c r="I10">
        <v>34</v>
      </c>
      <c r="J10">
        <v>25.2</v>
      </c>
      <c r="K10">
        <v>25.3</v>
      </c>
      <c r="L10">
        <v>22.7</v>
      </c>
      <c r="M10">
        <v>23.7</v>
      </c>
      <c r="N10">
        <v>28.7</v>
      </c>
      <c r="O10">
        <v>30.1</v>
      </c>
      <c r="P10">
        <v>37</v>
      </c>
      <c r="Q10">
        <v>38.200000000000003</v>
      </c>
      <c r="R10" s="3">
        <f t="shared" si="0"/>
        <v>29.881818181818179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47.8</v>
      </c>
      <c r="G11" t="s">
        <v>17</v>
      </c>
      <c r="H11" t="s">
        <v>17</v>
      </c>
      <c r="I11">
        <v>50.4</v>
      </c>
      <c r="J11">
        <v>44.9</v>
      </c>
      <c r="K11">
        <v>38</v>
      </c>
      <c r="L11">
        <v>31.1</v>
      </c>
      <c r="M11">
        <v>40</v>
      </c>
      <c r="N11">
        <v>35.6</v>
      </c>
      <c r="O11">
        <v>52.5</v>
      </c>
      <c r="P11" t="s">
        <v>17</v>
      </c>
      <c r="Q11">
        <v>55.5</v>
      </c>
      <c r="R11" s="3">
        <f t="shared" si="0"/>
        <v>43.977777777777781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17.8</v>
      </c>
      <c r="G12">
        <v>19.2</v>
      </c>
      <c r="H12">
        <v>21</v>
      </c>
      <c r="I12">
        <v>13.8</v>
      </c>
      <c r="J12">
        <v>13</v>
      </c>
      <c r="K12">
        <v>18.7</v>
      </c>
      <c r="L12">
        <v>10.1</v>
      </c>
      <c r="M12">
        <v>11.3</v>
      </c>
      <c r="N12">
        <v>11.9</v>
      </c>
      <c r="O12">
        <v>16.100000000000001</v>
      </c>
      <c r="P12">
        <v>20.5</v>
      </c>
      <c r="Q12">
        <v>20.7</v>
      </c>
      <c r="R12" s="3">
        <f t="shared" si="0"/>
        <v>16.174999999999997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57.3</v>
      </c>
      <c r="G13">
        <v>35.6</v>
      </c>
      <c r="H13">
        <v>38.799999999999997</v>
      </c>
      <c r="I13">
        <v>41.2</v>
      </c>
      <c r="J13" t="s">
        <v>17</v>
      </c>
      <c r="K13">
        <v>68.099999999999994</v>
      </c>
      <c r="L13">
        <v>33.5</v>
      </c>
      <c r="M13">
        <v>34.799999999999997</v>
      </c>
      <c r="N13" t="s">
        <v>17</v>
      </c>
      <c r="O13">
        <v>29.1</v>
      </c>
      <c r="P13">
        <v>44.2</v>
      </c>
      <c r="Q13">
        <v>48.8</v>
      </c>
      <c r="R13" s="3">
        <f t="shared" si="0"/>
        <v>43.14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70.2</v>
      </c>
      <c r="G14">
        <v>48.5</v>
      </c>
      <c r="H14">
        <v>58.2</v>
      </c>
      <c r="I14">
        <v>57.9</v>
      </c>
      <c r="J14">
        <v>49.9</v>
      </c>
      <c r="K14">
        <v>46</v>
      </c>
      <c r="L14">
        <v>32</v>
      </c>
      <c r="M14">
        <v>38.1</v>
      </c>
      <c r="N14">
        <v>53.5</v>
      </c>
      <c r="O14">
        <v>46.9</v>
      </c>
      <c r="P14">
        <v>60.4</v>
      </c>
      <c r="Q14">
        <v>65.3</v>
      </c>
      <c r="R14" s="3">
        <f t="shared" si="0"/>
        <v>52.241666666666667</v>
      </c>
      <c r="S14" t="s">
        <v>17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67.3</v>
      </c>
      <c r="G15" t="s">
        <v>17</v>
      </c>
      <c r="H15" t="s">
        <v>17</v>
      </c>
      <c r="I15">
        <v>58.4</v>
      </c>
      <c r="J15">
        <v>63.1</v>
      </c>
      <c r="K15">
        <v>52.7</v>
      </c>
      <c r="L15">
        <v>46.4</v>
      </c>
      <c r="M15">
        <v>46.4</v>
      </c>
      <c r="N15">
        <v>60.3</v>
      </c>
      <c r="O15">
        <v>63.3</v>
      </c>
      <c r="P15">
        <v>62.5</v>
      </c>
      <c r="Q15">
        <v>63.1</v>
      </c>
      <c r="R15" s="3">
        <f t="shared" si="0"/>
        <v>58.35</v>
      </c>
      <c r="S15" t="s">
        <v>17</v>
      </c>
    </row>
    <row r="16" spans="1:20" x14ac:dyDescent="0.25">
      <c r="A16" t="s">
        <v>69</v>
      </c>
      <c r="B16" t="s">
        <v>70</v>
      </c>
      <c r="C16" t="s">
        <v>54</v>
      </c>
      <c r="D16">
        <v>558250</v>
      </c>
      <c r="E16">
        <v>141750</v>
      </c>
      <c r="F16">
        <v>76.8</v>
      </c>
      <c r="G16">
        <v>48.6</v>
      </c>
      <c r="H16">
        <v>60.75</v>
      </c>
      <c r="I16">
        <v>56.87</v>
      </c>
      <c r="J16">
        <v>56.37</v>
      </c>
      <c r="K16">
        <v>53.2</v>
      </c>
      <c r="L16">
        <v>52.67</v>
      </c>
      <c r="M16">
        <v>53.57</v>
      </c>
      <c r="N16">
        <v>58.67</v>
      </c>
      <c r="O16">
        <v>58.93</v>
      </c>
      <c r="P16">
        <v>53.7</v>
      </c>
      <c r="Q16">
        <v>58.07</v>
      </c>
      <c r="R16" s="3">
        <f t="shared" si="0"/>
        <v>57.35</v>
      </c>
      <c r="S16" t="s">
        <v>17</v>
      </c>
    </row>
    <row r="17" spans="1:19" x14ac:dyDescent="0.25">
      <c r="A17" t="s">
        <v>74</v>
      </c>
      <c r="B17" t="s">
        <v>75</v>
      </c>
      <c r="C17" t="s">
        <v>54</v>
      </c>
      <c r="D17">
        <v>520847</v>
      </c>
      <c r="E17">
        <v>140395</v>
      </c>
      <c r="F17">
        <v>63.7</v>
      </c>
      <c r="G17">
        <v>56.6</v>
      </c>
      <c r="H17">
        <v>42.2</v>
      </c>
      <c r="I17">
        <v>51.6</v>
      </c>
      <c r="J17">
        <v>40</v>
      </c>
      <c r="K17">
        <v>44.9</v>
      </c>
      <c r="L17">
        <v>53.7</v>
      </c>
      <c r="M17">
        <v>50.3</v>
      </c>
      <c r="N17">
        <v>60.9</v>
      </c>
      <c r="O17">
        <v>49.9</v>
      </c>
      <c r="P17">
        <v>51.7</v>
      </c>
      <c r="Q17">
        <v>48.6</v>
      </c>
      <c r="R17" s="3">
        <f t="shared" si="0"/>
        <v>51.175000000000004</v>
      </c>
      <c r="S17" t="s">
        <v>17</v>
      </c>
    </row>
    <row r="18" spans="1:19" x14ac:dyDescent="0.25">
      <c r="A18" t="s">
        <v>79</v>
      </c>
      <c r="B18" t="s">
        <v>80</v>
      </c>
      <c r="C18" t="s">
        <v>54</v>
      </c>
      <c r="D18">
        <v>558076</v>
      </c>
      <c r="E18">
        <v>138762</v>
      </c>
      <c r="F18">
        <v>76.5</v>
      </c>
      <c r="G18">
        <v>62.8</v>
      </c>
      <c r="H18">
        <v>67.599999999999994</v>
      </c>
      <c r="I18">
        <v>65.7</v>
      </c>
      <c r="J18">
        <v>67.7</v>
      </c>
      <c r="K18">
        <v>57.1</v>
      </c>
      <c r="L18">
        <v>50</v>
      </c>
      <c r="M18">
        <v>60</v>
      </c>
      <c r="N18">
        <v>70.7</v>
      </c>
      <c r="O18" t="s">
        <v>17</v>
      </c>
      <c r="P18">
        <v>52.4</v>
      </c>
      <c r="Q18">
        <v>71.8</v>
      </c>
      <c r="R18" s="3">
        <f t="shared" si="0"/>
        <v>63.845454545454544</v>
      </c>
      <c r="S18" t="s">
        <v>17</v>
      </c>
    </row>
    <row r="19" spans="1:19" x14ac:dyDescent="0.25">
      <c r="A19" t="s">
        <v>81</v>
      </c>
      <c r="B19" t="s">
        <v>82</v>
      </c>
      <c r="C19" t="s">
        <v>54</v>
      </c>
      <c r="D19">
        <v>576102</v>
      </c>
      <c r="E19">
        <v>130567</v>
      </c>
      <c r="F19">
        <v>37.299999999999997</v>
      </c>
      <c r="G19">
        <v>36.200000000000003</v>
      </c>
      <c r="H19" t="s">
        <v>17</v>
      </c>
      <c r="I19">
        <v>33.200000000000003</v>
      </c>
      <c r="J19">
        <v>33.299999999999997</v>
      </c>
      <c r="K19">
        <v>31.5</v>
      </c>
      <c r="L19">
        <v>30.6</v>
      </c>
      <c r="M19">
        <v>32.6</v>
      </c>
      <c r="N19">
        <v>34.1</v>
      </c>
      <c r="O19">
        <v>36.299999999999997</v>
      </c>
      <c r="P19">
        <v>39.700000000000003</v>
      </c>
      <c r="Q19">
        <v>41.8</v>
      </c>
      <c r="R19" s="3">
        <f t="shared" si="0"/>
        <v>35.145454545454548</v>
      </c>
      <c r="S19" t="s">
        <v>17</v>
      </c>
    </row>
    <row r="20" spans="1:19" x14ac:dyDescent="0.25">
      <c r="A20" t="s">
        <v>83</v>
      </c>
      <c r="B20" t="s">
        <v>84</v>
      </c>
      <c r="C20" t="s">
        <v>54</v>
      </c>
      <c r="D20">
        <v>558271</v>
      </c>
      <c r="E20">
        <v>139451</v>
      </c>
      <c r="F20">
        <v>49.6</v>
      </c>
      <c r="G20">
        <v>47.3</v>
      </c>
      <c r="H20">
        <v>45.4</v>
      </c>
      <c r="I20">
        <v>43.3</v>
      </c>
      <c r="J20">
        <v>41.9</v>
      </c>
      <c r="K20">
        <v>39.4</v>
      </c>
      <c r="L20">
        <v>36.1</v>
      </c>
      <c r="M20">
        <v>18.5</v>
      </c>
      <c r="N20">
        <v>45.3</v>
      </c>
      <c r="O20">
        <v>42</v>
      </c>
      <c r="P20">
        <v>48.4</v>
      </c>
      <c r="Q20">
        <v>55.2</v>
      </c>
      <c r="R20" s="3">
        <f t="shared" si="0"/>
        <v>42.70000000000001</v>
      </c>
      <c r="S20" t="s">
        <v>17</v>
      </c>
    </row>
    <row r="21" spans="1:19" x14ac:dyDescent="0.25">
      <c r="A21" t="s">
        <v>92</v>
      </c>
      <c r="B21" t="s">
        <v>93</v>
      </c>
      <c r="C21" t="s">
        <v>54</v>
      </c>
      <c r="D21">
        <v>557740</v>
      </c>
      <c r="E21">
        <v>138538</v>
      </c>
      <c r="F21">
        <v>46.6</v>
      </c>
      <c r="G21">
        <v>42.9</v>
      </c>
      <c r="H21">
        <v>41.9</v>
      </c>
      <c r="I21">
        <v>40.5</v>
      </c>
      <c r="J21">
        <v>36.299999999999997</v>
      </c>
      <c r="K21">
        <v>29.2</v>
      </c>
      <c r="L21">
        <v>32.6</v>
      </c>
      <c r="M21">
        <v>34.799999999999997</v>
      </c>
      <c r="N21">
        <v>39</v>
      </c>
      <c r="O21">
        <v>35.1</v>
      </c>
      <c r="P21">
        <v>43.8</v>
      </c>
      <c r="Q21">
        <v>42.1</v>
      </c>
      <c r="R21" s="3">
        <f t="shared" si="0"/>
        <v>38.733333333333341</v>
      </c>
      <c r="S21" t="s">
        <v>17</v>
      </c>
    </row>
    <row r="22" spans="1:19" x14ac:dyDescent="0.25">
      <c r="A22" t="s">
        <v>103</v>
      </c>
      <c r="B22" t="s">
        <v>104</v>
      </c>
      <c r="C22" t="s">
        <v>54</v>
      </c>
      <c r="D22">
        <v>557000</v>
      </c>
      <c r="E22">
        <v>139000</v>
      </c>
      <c r="F22">
        <v>43.6</v>
      </c>
      <c r="G22">
        <v>34.700000000000003</v>
      </c>
      <c r="H22">
        <v>34.1</v>
      </c>
      <c r="I22">
        <v>38</v>
      </c>
      <c r="J22">
        <v>38.9</v>
      </c>
      <c r="K22" t="s">
        <v>17</v>
      </c>
      <c r="L22">
        <v>51</v>
      </c>
      <c r="M22">
        <v>32.4</v>
      </c>
      <c r="N22">
        <v>35</v>
      </c>
      <c r="O22">
        <v>41.2</v>
      </c>
      <c r="P22">
        <v>46.3</v>
      </c>
      <c r="Q22">
        <v>44.1</v>
      </c>
      <c r="R22" s="3">
        <f t="shared" si="0"/>
        <v>39.936363636363637</v>
      </c>
      <c r="S22" t="s">
        <v>17</v>
      </c>
    </row>
    <row r="23" spans="1:19" x14ac:dyDescent="0.25">
      <c r="A23" t="s">
        <v>105</v>
      </c>
      <c r="B23" t="s">
        <v>106</v>
      </c>
      <c r="C23" t="s">
        <v>54</v>
      </c>
      <c r="D23">
        <v>558105</v>
      </c>
      <c r="E23">
        <v>142071</v>
      </c>
      <c r="F23">
        <v>32.6</v>
      </c>
      <c r="G23">
        <v>24</v>
      </c>
      <c r="H23">
        <v>14.4</v>
      </c>
      <c r="I23">
        <v>22.5</v>
      </c>
      <c r="J23">
        <v>19.3</v>
      </c>
      <c r="K23" t="s">
        <v>17</v>
      </c>
      <c r="L23">
        <v>14.6</v>
      </c>
      <c r="M23">
        <v>18.600000000000001</v>
      </c>
      <c r="N23">
        <v>25.1</v>
      </c>
      <c r="O23">
        <v>23.5</v>
      </c>
      <c r="P23">
        <v>30.8</v>
      </c>
      <c r="Q23">
        <v>36.6</v>
      </c>
      <c r="R23" s="3">
        <f t="shared" si="0"/>
        <v>23.818181818181817</v>
      </c>
      <c r="S23" t="s">
        <v>17</v>
      </c>
    </row>
    <row r="24" spans="1:19" x14ac:dyDescent="0.25">
      <c r="A24" t="s">
        <v>107</v>
      </c>
      <c r="B24" t="s">
        <v>108</v>
      </c>
      <c r="C24" t="s">
        <v>54</v>
      </c>
      <c r="D24">
        <v>558081</v>
      </c>
      <c r="E24">
        <v>142071</v>
      </c>
      <c r="F24">
        <v>36.299999999999997</v>
      </c>
      <c r="G24" t="s">
        <v>17</v>
      </c>
      <c r="H24">
        <v>31.3</v>
      </c>
      <c r="I24">
        <v>27.2</v>
      </c>
      <c r="J24">
        <v>23.8</v>
      </c>
      <c r="K24">
        <v>18.899999999999999</v>
      </c>
      <c r="L24">
        <v>15</v>
      </c>
      <c r="M24">
        <v>17.5</v>
      </c>
      <c r="N24">
        <v>23.8</v>
      </c>
      <c r="O24">
        <v>27.2</v>
      </c>
      <c r="P24">
        <v>34.4</v>
      </c>
      <c r="Q24">
        <v>30.6</v>
      </c>
      <c r="R24" s="3">
        <f t="shared" si="0"/>
        <v>26</v>
      </c>
      <c r="S24" t="s">
        <v>17</v>
      </c>
    </row>
    <row r="25" spans="1:19" x14ac:dyDescent="0.25">
      <c r="A25" t="s">
        <v>109</v>
      </c>
      <c r="B25" t="s">
        <v>110</v>
      </c>
      <c r="C25" t="s">
        <v>30</v>
      </c>
      <c r="D25">
        <v>567638</v>
      </c>
      <c r="E25">
        <v>144732</v>
      </c>
      <c r="F25">
        <v>21.8</v>
      </c>
      <c r="G25">
        <v>25</v>
      </c>
      <c r="H25">
        <v>21.9</v>
      </c>
      <c r="I25">
        <v>21.2</v>
      </c>
      <c r="J25">
        <v>23</v>
      </c>
      <c r="K25">
        <v>13.9</v>
      </c>
      <c r="L25">
        <v>12.5</v>
      </c>
      <c r="M25">
        <v>15.9</v>
      </c>
      <c r="N25">
        <v>18.7</v>
      </c>
      <c r="O25">
        <v>23.8</v>
      </c>
      <c r="P25">
        <v>19.3</v>
      </c>
      <c r="Q25">
        <v>30.3</v>
      </c>
      <c r="R25" s="3">
        <f t="shared" si="0"/>
        <v>20.608333333333338</v>
      </c>
      <c r="S25" t="s">
        <v>17</v>
      </c>
    </row>
    <row r="26" spans="1:19" x14ac:dyDescent="0.25">
      <c r="A26" t="s">
        <v>111</v>
      </c>
      <c r="B26" t="s">
        <v>112</v>
      </c>
      <c r="C26" t="s">
        <v>54</v>
      </c>
      <c r="D26">
        <v>557987</v>
      </c>
      <c r="E26">
        <v>138641</v>
      </c>
      <c r="F26" t="s">
        <v>17</v>
      </c>
      <c r="G26" t="s">
        <v>17</v>
      </c>
      <c r="H26" t="s">
        <v>17</v>
      </c>
      <c r="I26" t="s">
        <v>17</v>
      </c>
      <c r="J26" t="s">
        <v>17</v>
      </c>
      <c r="K26" t="s">
        <v>17</v>
      </c>
      <c r="L26" t="s">
        <v>17</v>
      </c>
      <c r="M26" t="s">
        <v>17</v>
      </c>
      <c r="N26" t="s">
        <v>17</v>
      </c>
      <c r="O26">
        <v>55</v>
      </c>
      <c r="P26">
        <v>51.3</v>
      </c>
      <c r="Q26">
        <v>56.3</v>
      </c>
      <c r="R26" s="3">
        <f t="shared" si="0"/>
        <v>54.199999999999996</v>
      </c>
      <c r="S26" t="s">
        <v>17</v>
      </c>
    </row>
    <row r="27" spans="1:19" x14ac:dyDescent="0.25">
      <c r="A27" t="s">
        <v>113</v>
      </c>
      <c r="B27" t="s">
        <v>114</v>
      </c>
      <c r="C27" t="s">
        <v>30</v>
      </c>
      <c r="D27">
        <v>566746</v>
      </c>
      <c r="E27">
        <v>144112</v>
      </c>
      <c r="F27" t="s">
        <v>17</v>
      </c>
      <c r="G27" t="s">
        <v>17</v>
      </c>
      <c r="H27" t="s">
        <v>17</v>
      </c>
      <c r="I27" t="s">
        <v>17</v>
      </c>
      <c r="J27" t="s">
        <v>17</v>
      </c>
      <c r="K27" t="s">
        <v>17</v>
      </c>
      <c r="L27" t="s">
        <v>17</v>
      </c>
      <c r="M27" t="s">
        <v>17</v>
      </c>
      <c r="N27" t="s">
        <v>17</v>
      </c>
      <c r="O27">
        <v>30</v>
      </c>
      <c r="P27">
        <v>30.4</v>
      </c>
      <c r="Q27">
        <v>30</v>
      </c>
      <c r="R27" s="3">
        <f t="shared" si="0"/>
        <v>30.133333333333336</v>
      </c>
      <c r="S27" t="s">
        <v>17</v>
      </c>
    </row>
    <row r="28" spans="1:19" x14ac:dyDescent="0.25">
      <c r="A28" t="s">
        <v>115</v>
      </c>
      <c r="B28" t="s">
        <v>116</v>
      </c>
      <c r="C28" t="s">
        <v>117</v>
      </c>
      <c r="D28">
        <v>560230</v>
      </c>
      <c r="E28">
        <v>140150</v>
      </c>
      <c r="F28">
        <v>28.2</v>
      </c>
      <c r="G28" t="s">
        <v>17</v>
      </c>
      <c r="H28">
        <v>14.2</v>
      </c>
      <c r="I28" t="s">
        <v>17</v>
      </c>
      <c r="J28">
        <v>20.8</v>
      </c>
      <c r="K28">
        <v>11.7</v>
      </c>
      <c r="L28" t="s">
        <v>17</v>
      </c>
      <c r="M28">
        <v>18.8</v>
      </c>
      <c r="N28">
        <v>24.8</v>
      </c>
      <c r="O28">
        <v>25.8</v>
      </c>
      <c r="P28">
        <v>28.1</v>
      </c>
      <c r="Q28">
        <v>28.6</v>
      </c>
      <c r="R28" s="3">
        <f t="shared" si="0"/>
        <v>22.333333333333332</v>
      </c>
      <c r="S28" t="s">
        <v>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5"/>
  <cols>
    <col min="1" max="1" width="9.625" customWidth="1"/>
    <col min="2" max="2" width="78.5" bestFit="1" customWidth="1"/>
    <col min="3" max="3" width="23.75" bestFit="1" customWidth="1"/>
    <col min="4" max="4" width="7.125" bestFit="1" customWidth="1"/>
    <col min="5" max="5" width="8.25" bestFit="1" customWidth="1"/>
    <col min="6" max="6" width="7.5" bestFit="1" customWidth="1"/>
    <col min="7" max="7" width="8.5" bestFit="1" customWidth="1"/>
    <col min="8" max="8" width="6.5" bestFit="1" customWidth="1"/>
    <col min="9" max="10" width="6.125" bestFit="1" customWidth="1"/>
    <col min="11" max="12" width="5.125" bestFit="1" customWidth="1"/>
    <col min="13" max="13" width="7" bestFit="1" customWidth="1"/>
    <col min="14" max="14" width="9.625" bestFit="1" customWidth="1"/>
    <col min="15" max="15" width="7.625" bestFit="1" customWidth="1"/>
    <col min="16" max="16" width="9.5" bestFit="1" customWidth="1"/>
    <col min="17" max="17" width="9.125" bestFit="1" customWidth="1"/>
    <col min="18" max="18" width="18.5" bestFit="1" customWidth="1"/>
    <col min="19" max="19" width="32" bestFit="1" customWidth="1"/>
    <col min="20" max="20" width="66.75" bestFit="1" customWidth="1"/>
  </cols>
  <sheetData>
    <row r="1" spans="1:20" ht="20.25" x14ac:dyDescent="0.3">
      <c r="A1" s="2" t="s">
        <v>134</v>
      </c>
      <c r="T1" t="s">
        <v>132</v>
      </c>
    </row>
    <row r="2" spans="1:20" x14ac:dyDescent="0.25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  <c r="K2" t="s">
        <v>123</v>
      </c>
      <c r="L2" t="s">
        <v>124</v>
      </c>
      <c r="M2" t="s">
        <v>125</v>
      </c>
      <c r="N2" t="s">
        <v>126</v>
      </c>
      <c r="O2" t="s">
        <v>127</v>
      </c>
      <c r="P2" t="s">
        <v>128</v>
      </c>
      <c r="Q2" t="s">
        <v>129</v>
      </c>
      <c r="R2" t="s">
        <v>130</v>
      </c>
      <c r="S2" t="s">
        <v>131</v>
      </c>
      <c r="T2" t="str">
        <f>'Site Information'!M2</f>
        <v>http://www.kentair.org.uk/home/text/454</v>
      </c>
    </row>
    <row r="3" spans="1:20" x14ac:dyDescent="0.25">
      <c r="A3" t="s">
        <v>15</v>
      </c>
      <c r="B3" t="s">
        <v>16</v>
      </c>
      <c r="C3" t="s">
        <v>17</v>
      </c>
      <c r="D3">
        <v>558100</v>
      </c>
      <c r="E3">
        <v>142200</v>
      </c>
      <c r="F3">
        <v>58.7</v>
      </c>
      <c r="G3">
        <v>60.4</v>
      </c>
      <c r="H3">
        <v>61.4</v>
      </c>
      <c r="I3">
        <v>47.6</v>
      </c>
      <c r="J3">
        <v>40.5</v>
      </c>
      <c r="K3">
        <v>46.7</v>
      </c>
      <c r="L3">
        <v>53.4</v>
      </c>
      <c r="M3" t="s">
        <v>17</v>
      </c>
      <c r="N3" t="s">
        <v>17</v>
      </c>
      <c r="O3" t="s">
        <v>17</v>
      </c>
      <c r="P3">
        <v>50.4</v>
      </c>
      <c r="Q3">
        <v>47.5</v>
      </c>
      <c r="R3" s="3">
        <f t="shared" ref="R3:R25" si="0">AVERAGE(F3:Q3)</f>
        <v>51.844444444444441</v>
      </c>
      <c r="S3" t="s">
        <v>17</v>
      </c>
    </row>
    <row r="4" spans="1:20" x14ac:dyDescent="0.25">
      <c r="A4" t="s">
        <v>18</v>
      </c>
      <c r="B4" t="s">
        <v>19</v>
      </c>
      <c r="C4" t="s">
        <v>17</v>
      </c>
      <c r="D4">
        <v>560000</v>
      </c>
      <c r="E4">
        <v>141300</v>
      </c>
      <c r="F4">
        <v>23.4</v>
      </c>
      <c r="G4">
        <v>24.6</v>
      </c>
      <c r="H4">
        <v>19.899999999999999</v>
      </c>
      <c r="I4">
        <v>14.2</v>
      </c>
      <c r="J4">
        <v>12.1</v>
      </c>
      <c r="K4">
        <v>9.3000000000000007</v>
      </c>
      <c r="L4">
        <v>10</v>
      </c>
      <c r="M4" t="s">
        <v>17</v>
      </c>
      <c r="N4" t="s">
        <v>17</v>
      </c>
      <c r="O4" t="s">
        <v>17</v>
      </c>
      <c r="P4">
        <v>18.100000000000001</v>
      </c>
      <c r="Q4">
        <v>12.2</v>
      </c>
      <c r="R4" s="3">
        <f t="shared" si="0"/>
        <v>15.977777777777776</v>
      </c>
      <c r="S4" t="s">
        <v>17</v>
      </c>
    </row>
    <row r="5" spans="1:20" x14ac:dyDescent="0.25">
      <c r="A5" t="s">
        <v>26</v>
      </c>
      <c r="B5" t="s">
        <v>27</v>
      </c>
      <c r="C5" t="s">
        <v>17</v>
      </c>
      <c r="D5">
        <v>557500</v>
      </c>
      <c r="E5">
        <v>137800</v>
      </c>
      <c r="F5">
        <v>20</v>
      </c>
      <c r="G5">
        <v>20.5</v>
      </c>
      <c r="H5">
        <v>18.3</v>
      </c>
      <c r="I5">
        <v>13</v>
      </c>
      <c r="J5">
        <v>7.5</v>
      </c>
      <c r="K5">
        <v>8.5</v>
      </c>
      <c r="L5">
        <v>7.8</v>
      </c>
      <c r="M5" t="s">
        <v>17</v>
      </c>
      <c r="N5" t="s">
        <v>17</v>
      </c>
      <c r="O5" t="s">
        <v>17</v>
      </c>
      <c r="P5">
        <v>12.9</v>
      </c>
      <c r="Q5">
        <v>9.8000000000000007</v>
      </c>
      <c r="R5" s="3">
        <f t="shared" si="0"/>
        <v>13.144444444444444</v>
      </c>
      <c r="S5" t="s">
        <v>17</v>
      </c>
    </row>
    <row r="6" spans="1:20" x14ac:dyDescent="0.25">
      <c r="A6" t="s">
        <v>28</v>
      </c>
      <c r="B6" t="s">
        <v>29</v>
      </c>
      <c r="C6" t="s">
        <v>30</v>
      </c>
      <c r="D6">
        <v>558200</v>
      </c>
      <c r="E6">
        <v>138800</v>
      </c>
      <c r="F6">
        <v>37.9</v>
      </c>
      <c r="G6">
        <v>47.2</v>
      </c>
      <c r="H6">
        <v>39.799999999999997</v>
      </c>
      <c r="I6">
        <v>33.299999999999997</v>
      </c>
      <c r="J6">
        <v>32.4</v>
      </c>
      <c r="K6">
        <v>30</v>
      </c>
      <c r="L6">
        <v>31.5</v>
      </c>
      <c r="M6" t="s">
        <v>17</v>
      </c>
      <c r="N6" t="s">
        <v>17</v>
      </c>
      <c r="O6" t="s">
        <v>17</v>
      </c>
      <c r="P6">
        <v>32.4</v>
      </c>
      <c r="Q6">
        <v>30.6</v>
      </c>
      <c r="R6" s="3">
        <f t="shared" si="0"/>
        <v>35.011111111111113</v>
      </c>
      <c r="S6" t="s">
        <v>17</v>
      </c>
    </row>
    <row r="7" spans="1:20" x14ac:dyDescent="0.25">
      <c r="A7" t="s">
        <v>31</v>
      </c>
      <c r="B7" t="s">
        <v>32</v>
      </c>
      <c r="C7" t="s">
        <v>30</v>
      </c>
      <c r="D7">
        <v>558300</v>
      </c>
      <c r="E7">
        <v>139500</v>
      </c>
      <c r="F7" t="s">
        <v>17</v>
      </c>
      <c r="G7">
        <v>47.6</v>
      </c>
      <c r="H7">
        <v>44.3</v>
      </c>
      <c r="I7">
        <v>39.200000000000003</v>
      </c>
      <c r="J7">
        <v>30.8</v>
      </c>
      <c r="K7">
        <v>28.3</v>
      </c>
      <c r="L7">
        <v>31.1</v>
      </c>
      <c r="M7" t="s">
        <v>17</v>
      </c>
      <c r="N7" t="s">
        <v>17</v>
      </c>
      <c r="O7" t="s">
        <v>17</v>
      </c>
      <c r="P7">
        <v>33.4</v>
      </c>
      <c r="Q7">
        <v>37.4</v>
      </c>
      <c r="R7" s="3">
        <f t="shared" si="0"/>
        <v>36.512500000000003</v>
      </c>
      <c r="S7" t="s">
        <v>17</v>
      </c>
    </row>
    <row r="8" spans="1:20" x14ac:dyDescent="0.25">
      <c r="A8" t="s">
        <v>39</v>
      </c>
      <c r="B8" t="s">
        <v>40</v>
      </c>
      <c r="C8" t="s">
        <v>30</v>
      </c>
      <c r="D8">
        <v>566800</v>
      </c>
      <c r="E8">
        <v>144800</v>
      </c>
      <c r="F8">
        <v>39.5</v>
      </c>
      <c r="G8" t="s">
        <v>17</v>
      </c>
      <c r="H8" t="s">
        <v>17</v>
      </c>
      <c r="I8">
        <v>27.7</v>
      </c>
      <c r="J8">
        <v>22.1</v>
      </c>
      <c r="K8">
        <v>25.8</v>
      </c>
      <c r="L8">
        <v>25</v>
      </c>
      <c r="M8" t="s">
        <v>17</v>
      </c>
      <c r="N8" t="s">
        <v>17</v>
      </c>
      <c r="O8" t="s">
        <v>17</v>
      </c>
      <c r="P8">
        <v>29.4</v>
      </c>
      <c r="Q8">
        <v>50.7</v>
      </c>
      <c r="R8" s="3">
        <f t="shared" si="0"/>
        <v>31.457142857142863</v>
      </c>
      <c r="S8" t="s">
        <v>17</v>
      </c>
    </row>
    <row r="9" spans="1:20" x14ac:dyDescent="0.25">
      <c r="A9" t="s">
        <v>41</v>
      </c>
      <c r="B9" t="s">
        <v>42</v>
      </c>
      <c r="C9" t="s">
        <v>30</v>
      </c>
      <c r="D9">
        <v>558300</v>
      </c>
      <c r="E9">
        <v>139800</v>
      </c>
      <c r="F9">
        <v>71</v>
      </c>
      <c r="G9">
        <v>68.8</v>
      </c>
      <c r="H9">
        <v>71.3</v>
      </c>
      <c r="I9">
        <v>53.8</v>
      </c>
      <c r="J9">
        <v>44.3</v>
      </c>
      <c r="K9">
        <v>33.4</v>
      </c>
      <c r="L9">
        <v>45.4</v>
      </c>
      <c r="M9" t="s">
        <v>17</v>
      </c>
      <c r="N9" t="s">
        <v>17</v>
      </c>
      <c r="O9" t="s">
        <v>17</v>
      </c>
      <c r="P9">
        <v>51.6</v>
      </c>
      <c r="Q9">
        <v>50.9</v>
      </c>
      <c r="R9" s="3">
        <f t="shared" si="0"/>
        <v>54.5</v>
      </c>
      <c r="S9" t="s">
        <v>17</v>
      </c>
    </row>
    <row r="10" spans="1:20" x14ac:dyDescent="0.25">
      <c r="A10" t="s">
        <v>43</v>
      </c>
      <c r="B10" t="s">
        <v>44</v>
      </c>
      <c r="C10" t="s">
        <v>30</v>
      </c>
      <c r="D10">
        <v>558700</v>
      </c>
      <c r="E10">
        <v>139800</v>
      </c>
      <c r="F10">
        <v>40.799999999999997</v>
      </c>
      <c r="G10">
        <v>35.1</v>
      </c>
      <c r="H10" t="s">
        <v>17</v>
      </c>
      <c r="I10">
        <v>27.8</v>
      </c>
      <c r="J10">
        <v>20.399999999999999</v>
      </c>
      <c r="K10">
        <v>17.399999999999999</v>
      </c>
      <c r="L10">
        <v>22.6</v>
      </c>
      <c r="M10" t="s">
        <v>17</v>
      </c>
      <c r="N10" t="s">
        <v>17</v>
      </c>
      <c r="O10" t="s">
        <v>17</v>
      </c>
      <c r="P10" t="s">
        <v>17</v>
      </c>
      <c r="Q10">
        <v>30.2</v>
      </c>
      <c r="R10" s="3">
        <f t="shared" si="0"/>
        <v>27.757142857142856</v>
      </c>
      <c r="S10" t="s">
        <v>17</v>
      </c>
    </row>
    <row r="11" spans="1:20" x14ac:dyDescent="0.25">
      <c r="A11" t="s">
        <v>45</v>
      </c>
      <c r="B11" t="s">
        <v>46</v>
      </c>
      <c r="C11" t="s">
        <v>30</v>
      </c>
      <c r="D11">
        <v>559400</v>
      </c>
      <c r="E11">
        <v>139500</v>
      </c>
      <c r="F11">
        <v>63.8</v>
      </c>
      <c r="G11">
        <v>56.9</v>
      </c>
      <c r="H11" t="s">
        <v>17</v>
      </c>
      <c r="I11">
        <v>49.6</v>
      </c>
      <c r="J11">
        <v>43.5</v>
      </c>
      <c r="K11">
        <v>15.7</v>
      </c>
      <c r="L11">
        <v>18</v>
      </c>
      <c r="M11" t="s">
        <v>17</v>
      </c>
      <c r="N11" t="s">
        <v>17</v>
      </c>
      <c r="O11" t="s">
        <v>17</v>
      </c>
      <c r="P11" t="s">
        <v>17</v>
      </c>
      <c r="Q11">
        <v>29.5</v>
      </c>
      <c r="R11" s="3">
        <f t="shared" si="0"/>
        <v>39.571428571428569</v>
      </c>
      <c r="S11" t="s">
        <v>17</v>
      </c>
    </row>
    <row r="12" spans="1:20" x14ac:dyDescent="0.25">
      <c r="A12" t="s">
        <v>47</v>
      </c>
      <c r="B12" t="s">
        <v>48</v>
      </c>
      <c r="C12" t="s">
        <v>49</v>
      </c>
      <c r="D12">
        <v>558800</v>
      </c>
      <c r="E12">
        <v>138300</v>
      </c>
      <c r="F12">
        <v>24.1</v>
      </c>
      <c r="G12">
        <v>20</v>
      </c>
      <c r="H12">
        <v>19.100000000000001</v>
      </c>
      <c r="I12">
        <v>12.8</v>
      </c>
      <c r="J12">
        <v>10.6</v>
      </c>
      <c r="K12">
        <v>9.6</v>
      </c>
      <c r="L12">
        <v>8.6999999999999993</v>
      </c>
      <c r="M12" t="s">
        <v>17</v>
      </c>
      <c r="N12" t="s">
        <v>17</v>
      </c>
      <c r="O12" t="s">
        <v>17</v>
      </c>
      <c r="P12" t="s">
        <v>17</v>
      </c>
      <c r="Q12">
        <v>10.3</v>
      </c>
      <c r="R12" s="3">
        <f t="shared" si="0"/>
        <v>14.399999999999999</v>
      </c>
      <c r="S12" t="s">
        <v>17</v>
      </c>
    </row>
    <row r="13" spans="1:20" x14ac:dyDescent="0.25">
      <c r="A13" t="s">
        <v>50</v>
      </c>
      <c r="B13" t="s">
        <v>51</v>
      </c>
      <c r="C13" t="s">
        <v>17</v>
      </c>
      <c r="D13">
        <v>557800</v>
      </c>
      <c r="E13">
        <v>142700</v>
      </c>
      <c r="F13">
        <v>41.9</v>
      </c>
      <c r="G13">
        <v>46.2</v>
      </c>
      <c r="H13">
        <v>44.2</v>
      </c>
      <c r="I13">
        <v>28.5</v>
      </c>
      <c r="J13">
        <v>35.1</v>
      </c>
      <c r="K13">
        <v>32.799999999999997</v>
      </c>
      <c r="L13">
        <v>31.8</v>
      </c>
      <c r="M13" t="s">
        <v>17</v>
      </c>
      <c r="N13" t="s">
        <v>17</v>
      </c>
      <c r="O13" t="s">
        <v>17</v>
      </c>
      <c r="P13">
        <v>34.4</v>
      </c>
      <c r="Q13">
        <v>37.1</v>
      </c>
      <c r="R13" s="3">
        <f t="shared" si="0"/>
        <v>36.888888888888886</v>
      </c>
      <c r="S13" t="s">
        <v>17</v>
      </c>
    </row>
    <row r="14" spans="1:20" x14ac:dyDescent="0.25">
      <c r="A14" t="s">
        <v>52</v>
      </c>
      <c r="B14" t="s">
        <v>53</v>
      </c>
      <c r="C14" t="s">
        <v>54</v>
      </c>
      <c r="D14">
        <v>558136</v>
      </c>
      <c r="E14">
        <v>142017</v>
      </c>
      <c r="F14">
        <v>59.1</v>
      </c>
      <c r="G14">
        <v>60.6</v>
      </c>
      <c r="H14">
        <v>50</v>
      </c>
      <c r="I14">
        <v>48.4</v>
      </c>
      <c r="J14">
        <v>31.3</v>
      </c>
      <c r="K14">
        <v>34.299999999999997</v>
      </c>
      <c r="L14">
        <v>38.4</v>
      </c>
      <c r="M14" t="s">
        <v>17</v>
      </c>
      <c r="N14" t="s">
        <v>17</v>
      </c>
      <c r="O14" t="s">
        <v>17</v>
      </c>
      <c r="P14">
        <v>38.9</v>
      </c>
      <c r="Q14">
        <v>41.6</v>
      </c>
      <c r="R14" s="3">
        <f t="shared" si="0"/>
        <v>44.733333333333327</v>
      </c>
      <c r="S14" t="s">
        <v>17</v>
      </c>
    </row>
    <row r="15" spans="1:20" x14ac:dyDescent="0.25">
      <c r="A15" t="s">
        <v>64</v>
      </c>
      <c r="B15" t="s">
        <v>65</v>
      </c>
      <c r="C15" t="s">
        <v>54</v>
      </c>
      <c r="D15">
        <v>558227</v>
      </c>
      <c r="E15">
        <v>139757</v>
      </c>
      <c r="F15">
        <v>69.599999999999994</v>
      </c>
      <c r="G15">
        <v>68.7</v>
      </c>
      <c r="H15" t="s">
        <v>17</v>
      </c>
      <c r="I15">
        <v>58.1</v>
      </c>
      <c r="J15">
        <v>45.8</v>
      </c>
      <c r="K15">
        <v>27.4</v>
      </c>
      <c r="L15">
        <v>39.200000000000003</v>
      </c>
      <c r="M15" t="s">
        <v>17</v>
      </c>
      <c r="N15" t="s">
        <v>17</v>
      </c>
      <c r="O15" t="s">
        <v>17</v>
      </c>
      <c r="P15">
        <v>41.2</v>
      </c>
      <c r="Q15">
        <v>41.9</v>
      </c>
      <c r="R15" s="3">
        <f t="shared" si="0"/>
        <v>48.98749999999999</v>
      </c>
      <c r="S15" t="s">
        <v>17</v>
      </c>
    </row>
    <row r="16" spans="1:20" x14ac:dyDescent="0.25">
      <c r="A16" t="s">
        <v>69</v>
      </c>
      <c r="B16" t="s">
        <v>70</v>
      </c>
      <c r="C16" t="s">
        <v>54</v>
      </c>
      <c r="D16">
        <v>558250</v>
      </c>
      <c r="E16">
        <v>141750</v>
      </c>
      <c r="F16">
        <v>66.73</v>
      </c>
      <c r="G16">
        <v>66.13</v>
      </c>
      <c r="H16">
        <v>60.8</v>
      </c>
      <c r="I16">
        <v>58.27</v>
      </c>
      <c r="J16">
        <v>56.53</v>
      </c>
      <c r="K16">
        <v>55.8</v>
      </c>
      <c r="L16">
        <v>59.3</v>
      </c>
      <c r="M16" t="s">
        <v>17</v>
      </c>
      <c r="N16" t="s">
        <v>17</v>
      </c>
      <c r="O16" t="s">
        <v>17</v>
      </c>
      <c r="P16">
        <v>57.33</v>
      </c>
      <c r="Q16">
        <v>44.93</v>
      </c>
      <c r="R16" s="3">
        <f t="shared" si="0"/>
        <v>58.424444444444447</v>
      </c>
      <c r="S16" t="s">
        <v>17</v>
      </c>
    </row>
    <row r="17" spans="1:19" x14ac:dyDescent="0.25">
      <c r="A17" t="s">
        <v>74</v>
      </c>
      <c r="B17" t="s">
        <v>75</v>
      </c>
      <c r="C17" t="s">
        <v>54</v>
      </c>
      <c r="D17">
        <v>520847</v>
      </c>
      <c r="E17">
        <v>140395</v>
      </c>
      <c r="F17" t="s">
        <v>17</v>
      </c>
      <c r="G17">
        <v>62.5</v>
      </c>
      <c r="H17" t="s">
        <v>17</v>
      </c>
      <c r="I17" t="s">
        <v>17</v>
      </c>
      <c r="J17" t="s">
        <v>17</v>
      </c>
      <c r="K17">
        <v>6.7</v>
      </c>
      <c r="L17">
        <v>66.400000000000006</v>
      </c>
      <c r="M17" t="s">
        <v>17</v>
      </c>
      <c r="N17" t="s">
        <v>17</v>
      </c>
      <c r="O17" t="s">
        <v>17</v>
      </c>
      <c r="P17">
        <v>58.6</v>
      </c>
      <c r="Q17">
        <v>23.1</v>
      </c>
      <c r="R17" s="3">
        <f t="shared" si="0"/>
        <v>43.46</v>
      </c>
      <c r="S17" t="s">
        <v>17</v>
      </c>
    </row>
    <row r="18" spans="1:19" x14ac:dyDescent="0.25">
      <c r="A18" t="s">
        <v>79</v>
      </c>
      <c r="B18" t="s">
        <v>80</v>
      </c>
      <c r="C18" t="s">
        <v>54</v>
      </c>
      <c r="D18">
        <v>558076</v>
      </c>
      <c r="E18">
        <v>138762</v>
      </c>
      <c r="F18">
        <v>64.7</v>
      </c>
      <c r="G18">
        <v>78.2</v>
      </c>
      <c r="H18">
        <v>70.2</v>
      </c>
      <c r="I18">
        <v>67.900000000000006</v>
      </c>
      <c r="J18">
        <v>53.3</v>
      </c>
      <c r="K18" t="s">
        <v>17</v>
      </c>
      <c r="L18" t="s">
        <v>17</v>
      </c>
      <c r="M18" t="s">
        <v>17</v>
      </c>
      <c r="N18" t="s">
        <v>17</v>
      </c>
      <c r="O18" t="s">
        <v>17</v>
      </c>
      <c r="P18">
        <v>65.3</v>
      </c>
      <c r="Q18">
        <v>60.8</v>
      </c>
      <c r="R18" s="3">
        <f t="shared" si="0"/>
        <v>65.771428571428572</v>
      </c>
      <c r="S18" t="s">
        <v>17</v>
      </c>
    </row>
    <row r="19" spans="1:19" x14ac:dyDescent="0.25">
      <c r="A19" t="s">
        <v>81</v>
      </c>
      <c r="B19" t="s">
        <v>82</v>
      </c>
      <c r="C19" t="s">
        <v>54</v>
      </c>
      <c r="D19">
        <v>576102</v>
      </c>
      <c r="E19">
        <v>130567</v>
      </c>
      <c r="F19">
        <v>46.7</v>
      </c>
      <c r="G19">
        <v>41.4</v>
      </c>
      <c r="H19">
        <v>33.9</v>
      </c>
      <c r="I19">
        <v>26.2</v>
      </c>
      <c r="J19">
        <v>25.3</v>
      </c>
      <c r="K19">
        <v>22.4</v>
      </c>
      <c r="L19">
        <v>20.5</v>
      </c>
      <c r="M19" t="s">
        <v>17</v>
      </c>
      <c r="N19" t="s">
        <v>17</v>
      </c>
      <c r="O19" t="s">
        <v>17</v>
      </c>
      <c r="P19">
        <v>29.9</v>
      </c>
      <c r="Q19">
        <v>23.6</v>
      </c>
      <c r="R19" s="3">
        <f t="shared" si="0"/>
        <v>29.988888888888894</v>
      </c>
      <c r="S19" t="s">
        <v>17</v>
      </c>
    </row>
    <row r="20" spans="1:19" x14ac:dyDescent="0.25">
      <c r="A20" t="s">
        <v>83</v>
      </c>
      <c r="B20" t="s">
        <v>84</v>
      </c>
      <c r="C20" t="s">
        <v>54</v>
      </c>
      <c r="D20">
        <v>558271</v>
      </c>
      <c r="E20">
        <v>139451</v>
      </c>
      <c r="F20">
        <v>49.8</v>
      </c>
      <c r="G20">
        <v>57.7</v>
      </c>
      <c r="H20">
        <v>52.1</v>
      </c>
      <c r="I20">
        <v>48</v>
      </c>
      <c r="J20">
        <v>36.799999999999997</v>
      </c>
      <c r="K20">
        <v>34.200000000000003</v>
      </c>
      <c r="L20">
        <v>37.799999999999997</v>
      </c>
      <c r="M20" t="s">
        <v>17</v>
      </c>
      <c r="N20" t="s">
        <v>17</v>
      </c>
      <c r="O20" t="s">
        <v>17</v>
      </c>
      <c r="P20">
        <v>38.200000000000003</v>
      </c>
      <c r="Q20">
        <v>37</v>
      </c>
      <c r="R20" s="3">
        <f t="shared" si="0"/>
        <v>43.511111111111106</v>
      </c>
      <c r="S20" t="s">
        <v>17</v>
      </c>
    </row>
    <row r="21" spans="1:19" x14ac:dyDescent="0.25">
      <c r="A21" t="s">
        <v>86</v>
      </c>
      <c r="B21" t="s">
        <v>87</v>
      </c>
      <c r="C21" t="s">
        <v>54</v>
      </c>
      <c r="D21">
        <v>558712</v>
      </c>
      <c r="E21">
        <v>139424</v>
      </c>
      <c r="F21">
        <v>43.5</v>
      </c>
      <c r="G21" t="s">
        <v>17</v>
      </c>
      <c r="H21">
        <v>43.5</v>
      </c>
      <c r="I21">
        <v>42.7</v>
      </c>
      <c r="J21">
        <v>30.6</v>
      </c>
      <c r="K21" t="s">
        <v>17</v>
      </c>
      <c r="L21" t="s">
        <v>17</v>
      </c>
      <c r="M21" t="s">
        <v>17</v>
      </c>
      <c r="N21" t="s">
        <v>17</v>
      </c>
      <c r="O21" t="s">
        <v>17</v>
      </c>
      <c r="P21" t="s">
        <v>17</v>
      </c>
      <c r="Q21" t="s">
        <v>17</v>
      </c>
      <c r="R21" s="3">
        <f t="shared" si="0"/>
        <v>40.074999999999996</v>
      </c>
      <c r="S21" t="s">
        <v>17</v>
      </c>
    </row>
    <row r="22" spans="1:19" x14ac:dyDescent="0.25">
      <c r="A22" t="s">
        <v>92</v>
      </c>
      <c r="B22" t="s">
        <v>93</v>
      </c>
      <c r="C22" t="s">
        <v>54</v>
      </c>
      <c r="D22">
        <v>557740</v>
      </c>
      <c r="E22">
        <v>138538</v>
      </c>
      <c r="F22">
        <v>44.4</v>
      </c>
      <c r="G22">
        <v>51.3</v>
      </c>
      <c r="H22">
        <v>44.7</v>
      </c>
      <c r="I22">
        <v>36.799999999999997</v>
      </c>
      <c r="J22">
        <v>33.5</v>
      </c>
      <c r="K22">
        <v>31.8</v>
      </c>
      <c r="L22">
        <v>33.4</v>
      </c>
      <c r="M22" t="s">
        <v>17</v>
      </c>
      <c r="N22" t="s">
        <v>17</v>
      </c>
      <c r="O22" t="s">
        <v>17</v>
      </c>
      <c r="P22">
        <v>35.799999999999997</v>
      </c>
      <c r="Q22">
        <v>34.299999999999997</v>
      </c>
      <c r="R22" s="3">
        <f t="shared" si="0"/>
        <v>38.444444444444443</v>
      </c>
      <c r="S22" t="s">
        <v>17</v>
      </c>
    </row>
    <row r="23" spans="1:19" x14ac:dyDescent="0.25">
      <c r="A23" t="s">
        <v>94</v>
      </c>
      <c r="B23" t="s">
        <v>96</v>
      </c>
      <c r="C23" t="s">
        <v>54</v>
      </c>
      <c r="D23">
        <v>562000</v>
      </c>
      <c r="E23">
        <v>140000</v>
      </c>
      <c r="F23">
        <v>40.9</v>
      </c>
      <c r="G23">
        <v>30.3</v>
      </c>
      <c r="H23">
        <v>29.8</v>
      </c>
      <c r="I23">
        <v>26.3</v>
      </c>
      <c r="J23">
        <v>20.2</v>
      </c>
      <c r="K23">
        <v>34.5</v>
      </c>
      <c r="L23">
        <v>42.9</v>
      </c>
      <c r="M23" t="s">
        <v>17</v>
      </c>
      <c r="N23" t="s">
        <v>17</v>
      </c>
      <c r="O23" t="s">
        <v>17</v>
      </c>
      <c r="P23" t="s">
        <v>17</v>
      </c>
      <c r="Q23" t="s">
        <v>17</v>
      </c>
      <c r="R23" s="3">
        <f t="shared" si="0"/>
        <v>32.128571428571426</v>
      </c>
      <c r="S23" t="s">
        <v>17</v>
      </c>
    </row>
    <row r="24" spans="1:19" x14ac:dyDescent="0.25">
      <c r="A24" t="s">
        <v>103</v>
      </c>
      <c r="B24" t="s">
        <v>104</v>
      </c>
      <c r="C24" t="s">
        <v>54</v>
      </c>
      <c r="D24">
        <v>557000</v>
      </c>
      <c r="E24">
        <v>139000</v>
      </c>
      <c r="F24">
        <v>38.6</v>
      </c>
      <c r="G24">
        <v>39.299999999999997</v>
      </c>
      <c r="H24">
        <v>43</v>
      </c>
      <c r="I24">
        <v>26.2</v>
      </c>
      <c r="J24">
        <v>23.9</v>
      </c>
      <c r="K24">
        <v>29.9</v>
      </c>
      <c r="L24">
        <v>26.9</v>
      </c>
      <c r="M24" t="s">
        <v>17</v>
      </c>
      <c r="N24" t="s">
        <v>17</v>
      </c>
      <c r="O24" t="s">
        <v>17</v>
      </c>
      <c r="P24" t="s">
        <v>17</v>
      </c>
      <c r="Q24">
        <v>29</v>
      </c>
      <c r="R24" s="3">
        <f t="shared" si="0"/>
        <v>32.1</v>
      </c>
      <c r="S24" t="s">
        <v>17</v>
      </c>
    </row>
    <row r="25" spans="1:19" x14ac:dyDescent="0.25">
      <c r="A25" t="s">
        <v>115</v>
      </c>
      <c r="B25" t="s">
        <v>116</v>
      </c>
      <c r="C25" t="s">
        <v>117</v>
      </c>
      <c r="D25">
        <v>560230</v>
      </c>
      <c r="E25">
        <v>140150</v>
      </c>
      <c r="F25">
        <v>31</v>
      </c>
      <c r="G25" t="s">
        <v>17</v>
      </c>
      <c r="H25">
        <v>21.8</v>
      </c>
      <c r="I25">
        <v>22.2</v>
      </c>
      <c r="J25">
        <v>14.1</v>
      </c>
      <c r="K25">
        <v>13.4</v>
      </c>
      <c r="L25">
        <v>13.6</v>
      </c>
      <c r="M25" t="s">
        <v>17</v>
      </c>
      <c r="N25" t="s">
        <v>17</v>
      </c>
      <c r="O25" t="s">
        <v>17</v>
      </c>
      <c r="P25">
        <v>20.3</v>
      </c>
      <c r="Q25">
        <v>20.8</v>
      </c>
      <c r="R25" s="3">
        <f t="shared" si="0"/>
        <v>19.650000000000002</v>
      </c>
      <c r="S25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69FBE4DF41B742B10CA77DEC3D27C2" ma:contentTypeVersion="14" ma:contentTypeDescription="Create a new document." ma:contentTypeScope="" ma:versionID="b03c3af12ea55f611b9115f061f4eca7">
  <xsd:schema xmlns:xsd="http://www.w3.org/2001/XMLSchema" xmlns:xs="http://www.w3.org/2001/XMLSchema" xmlns:p="http://schemas.microsoft.com/office/2006/metadata/properties" xmlns:ns3="8029794b-377f-41e2-9667-a455fb0c0d56" xmlns:ns4="207c1e3d-2e4f-405b-bb91-d6a9c9126133" targetNamespace="http://schemas.microsoft.com/office/2006/metadata/properties" ma:root="true" ma:fieldsID="85af49c18680d3858f472b70a4c94f36" ns3:_="" ns4:_="">
    <xsd:import namespace="8029794b-377f-41e2-9667-a455fb0c0d56"/>
    <xsd:import namespace="207c1e3d-2e4f-405b-bb91-d6a9c91261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9794b-377f-41e2-9667-a455fb0c0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1e3d-2e4f-405b-bb91-d6a9c9126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A6D4FB-180A-4796-BE30-8D98314AF6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631CF-CF40-4118-B854-259FC2F65D13}">
  <ds:schemaRefs>
    <ds:schemaRef ds:uri="http://purl.org/dc/terms/"/>
    <ds:schemaRef ds:uri="8029794b-377f-41e2-9667-a455fb0c0d56"/>
    <ds:schemaRef ds:uri="207c1e3d-2e4f-405b-bb91-d6a9c912613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D3CF09-F009-4940-9532-3D4DF2C1E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9794b-377f-41e2-9667-a455fb0c0d56"/>
    <ds:schemaRef ds:uri="207c1e3d-2e4f-405b-bb91-d6a9c9126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Site Information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Tunbridge Wells District</dc:subject>
  <dc:creator>Geoff Broughton</dc:creator>
  <cp:lastModifiedBy>Davies, Ben</cp:lastModifiedBy>
  <cp:lastPrinted>2019-06-17T11:00:21Z</cp:lastPrinted>
  <dcterms:created xsi:type="dcterms:W3CDTF">2017-04-21T14:28:50Z</dcterms:created>
  <dcterms:modified xsi:type="dcterms:W3CDTF">2022-07-21T10:54:13Z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0x010100E369FBE4DF41B742B10CA77DEC3D27C2</vt:lpwstr>
  </property>
</Properties>
</file>